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fisch\Dropbox\CFC 2020\2020-01-x-final\1B - Thomas Manu\Serie 1B propositions de solutions\"/>
    </mc:Choice>
  </mc:AlternateContent>
  <xr:revisionPtr revIDLastSave="0" documentId="13_ncr:1_{1490ABE9-8A85-45B6-81DD-5DE21D3DAEA4}" xr6:coauthVersionLast="45" xr6:coauthVersionMax="45" xr10:uidLastSave="{00000000-0000-0000-0000-000000000000}"/>
  <bookViews>
    <workbookView xWindow="-110" yWindow="490" windowWidth="19420" windowHeight="12420" xr2:uid="{00000000-000D-0000-FFFF-FFFF00000000}"/>
  </bookViews>
  <sheets>
    <sheet name="Immeubles" sheetId="1" r:id="rId1"/>
    <sheet name="Locaux" sheetId="4" r:id="rId2"/>
    <sheet name="Appartements" sheetId="8" r:id="rId3"/>
    <sheet name="Bulletin" sheetId="9" r:id="rId4"/>
    <sheet name="Locataires" sheetId="7" r:id="rId5"/>
  </sheets>
  <definedNames>
    <definedName name="_xlnm._FilterDatabase" localSheetId="2" hidden="1">Appartements!$A$3:$M$124</definedName>
    <definedName name="_xlnm._FilterDatabase" localSheetId="4" hidden="1">Locataires!$A$1:$F$333</definedName>
    <definedName name="_xlnm._FilterDatabase" localSheetId="1" hidden="1">Locaux!$A$5:$P$209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8" i="1"/>
  <c r="K8" i="1" s="1"/>
  <c r="B8" i="9" l="1"/>
  <c r="B4" i="9"/>
  <c r="D31" i="1"/>
  <c r="D30" i="1"/>
  <c r="D29" i="1"/>
  <c r="B3" i="4" l="1"/>
  <c r="B9" i="9"/>
  <c r="M25" i="1" l="1"/>
  <c r="M18" i="1"/>
  <c r="L24" i="1"/>
  <c r="L23" i="1"/>
  <c r="L18" i="1"/>
  <c r="L12" i="1"/>
  <c r="M9" i="1"/>
  <c r="L17" i="1"/>
  <c r="L19" i="1"/>
  <c r="L8" i="1"/>
  <c r="O6" i="4"/>
  <c r="O11" i="4"/>
  <c r="O17" i="4"/>
  <c r="O23" i="4"/>
  <c r="O29" i="4"/>
  <c r="O35" i="4"/>
  <c r="O41" i="4"/>
  <c r="O47" i="4"/>
  <c r="O53" i="4"/>
  <c r="O59" i="4"/>
  <c r="O65" i="4"/>
  <c r="O71" i="4"/>
  <c r="O77" i="4"/>
  <c r="O83" i="4"/>
  <c r="O89" i="4"/>
  <c r="O95" i="4"/>
  <c r="O101" i="4"/>
  <c r="O107" i="4"/>
  <c r="O113" i="4"/>
  <c r="O119" i="4"/>
  <c r="O125" i="4"/>
  <c r="O131" i="4"/>
  <c r="O137" i="4"/>
  <c r="O143" i="4"/>
  <c r="O149" i="4"/>
  <c r="O155" i="4"/>
  <c r="O161" i="4"/>
  <c r="O167" i="4"/>
  <c r="O173" i="4"/>
  <c r="O179" i="4"/>
  <c r="O185" i="4"/>
  <c r="O191" i="4"/>
  <c r="O197" i="4"/>
  <c r="O203" i="4"/>
  <c r="O209" i="4"/>
  <c r="O12" i="4"/>
  <c r="O18" i="4"/>
  <c r="O24" i="4"/>
  <c r="O30" i="4"/>
  <c r="O36" i="4"/>
  <c r="O42" i="4"/>
  <c r="O48" i="4"/>
  <c r="O54" i="4"/>
  <c r="O60" i="4"/>
  <c r="O66" i="4"/>
  <c r="O72" i="4"/>
  <c r="O78" i="4"/>
  <c r="O84" i="4"/>
  <c r="O90" i="4"/>
  <c r="O96" i="4"/>
  <c r="O102" i="4"/>
  <c r="O108" i="4"/>
  <c r="O114" i="4"/>
  <c r="O120" i="4"/>
  <c r="O126" i="4"/>
  <c r="O132" i="4"/>
  <c r="O138" i="4"/>
  <c r="O144" i="4"/>
  <c r="O150" i="4"/>
  <c r="O156" i="4"/>
  <c r="O162" i="4"/>
  <c r="O168" i="4"/>
  <c r="O174" i="4"/>
  <c r="O180" i="4"/>
  <c r="O186" i="4"/>
  <c r="O192" i="4"/>
  <c r="O198" i="4"/>
  <c r="O204" i="4"/>
  <c r="O7" i="4"/>
  <c r="O13" i="4"/>
  <c r="O19" i="4"/>
  <c r="O25" i="4"/>
  <c r="O31" i="4"/>
  <c r="O37" i="4"/>
  <c r="O43" i="4"/>
  <c r="O49" i="4"/>
  <c r="O55" i="4"/>
  <c r="O61" i="4"/>
  <c r="O67" i="4"/>
  <c r="O73" i="4"/>
  <c r="O79" i="4"/>
  <c r="O85" i="4"/>
  <c r="O91" i="4"/>
  <c r="O97" i="4"/>
  <c r="O103" i="4"/>
  <c r="O109" i="4"/>
  <c r="O16" i="4"/>
  <c r="O28" i="4"/>
  <c r="O40" i="4"/>
  <c r="O52" i="4"/>
  <c r="O64" i="4"/>
  <c r="O76" i="4"/>
  <c r="O88" i="4"/>
  <c r="O100" i="4"/>
  <c r="O112" i="4"/>
  <c r="O122" i="4"/>
  <c r="O130" i="4"/>
  <c r="O140" i="4"/>
  <c r="O148" i="4"/>
  <c r="O158" i="4"/>
  <c r="O166" i="4"/>
  <c r="O176" i="4"/>
  <c r="O184" i="4"/>
  <c r="O194" i="4"/>
  <c r="O202" i="4"/>
  <c r="O8" i="4"/>
  <c r="O20" i="4"/>
  <c r="O32" i="4"/>
  <c r="O44" i="4"/>
  <c r="O56" i="4"/>
  <c r="O68" i="4"/>
  <c r="O80" i="4"/>
  <c r="O92" i="4"/>
  <c r="O104" i="4"/>
  <c r="O115" i="4"/>
  <c r="O123" i="4"/>
  <c r="O133" i="4"/>
  <c r="O141" i="4"/>
  <c r="O151" i="4"/>
  <c r="O159" i="4"/>
  <c r="O169" i="4"/>
  <c r="O177" i="4"/>
  <c r="O187" i="4"/>
  <c r="O195" i="4"/>
  <c r="O205" i="4"/>
  <c r="O9" i="4"/>
  <c r="O21" i="4"/>
  <c r="O33" i="4"/>
  <c r="O45" i="4"/>
  <c r="O57" i="4"/>
  <c r="O69" i="4"/>
  <c r="O81" i="4"/>
  <c r="O93" i="4"/>
  <c r="O105" i="4"/>
  <c r="O116" i="4"/>
  <c r="O124" i="4"/>
  <c r="O134" i="4"/>
  <c r="O142" i="4"/>
  <c r="O152" i="4"/>
  <c r="O160" i="4"/>
  <c r="O170" i="4"/>
  <c r="O178" i="4"/>
  <c r="O188" i="4"/>
  <c r="O196" i="4"/>
  <c r="O206" i="4"/>
  <c r="O10" i="4"/>
  <c r="O22" i="4"/>
  <c r="O34" i="4"/>
  <c r="O46" i="4"/>
  <c r="O58" i="4"/>
  <c r="O70" i="4"/>
  <c r="O82" i="4"/>
  <c r="O94" i="4"/>
  <c r="O106" i="4"/>
  <c r="O117" i="4"/>
  <c r="O127" i="4"/>
  <c r="O135" i="4"/>
  <c r="O145" i="4"/>
  <c r="O153" i="4"/>
  <c r="O163" i="4"/>
  <c r="O171" i="4"/>
  <c r="O181" i="4"/>
  <c r="O189" i="4"/>
  <c r="O199" i="4"/>
  <c r="O207" i="4"/>
  <c r="O14" i="4"/>
  <c r="O26" i="4"/>
  <c r="O38" i="4"/>
  <c r="O50" i="4"/>
  <c r="O62" i="4"/>
  <c r="O74" i="4"/>
  <c r="O75" i="4"/>
  <c r="O111" i="4"/>
  <c r="O139" i="4"/>
  <c r="O165" i="4"/>
  <c r="O193" i="4"/>
  <c r="O15" i="4"/>
  <c r="O86" i="4"/>
  <c r="O118" i="4"/>
  <c r="O146" i="4"/>
  <c r="O172" i="4"/>
  <c r="O200" i="4"/>
  <c r="O27" i="4"/>
  <c r="O87" i="4"/>
  <c r="O121" i="4"/>
  <c r="O147" i="4"/>
  <c r="O175" i="4"/>
  <c r="O201" i="4"/>
  <c r="O39" i="4"/>
  <c r="O98" i="4"/>
  <c r="O128" i="4"/>
  <c r="O154" i="4"/>
  <c r="O182" i="4"/>
  <c r="O208" i="4"/>
  <c r="O51" i="4"/>
  <c r="O99" i="4"/>
  <c r="O129" i="4"/>
  <c r="O157" i="4"/>
  <c r="O183" i="4"/>
  <c r="O63" i="4"/>
  <c r="O110" i="4"/>
  <c r="O136" i="4"/>
  <c r="O164" i="4"/>
  <c r="O190" i="4"/>
  <c r="N67" i="4"/>
  <c r="N133" i="4"/>
  <c r="N157" i="4"/>
  <c r="N175" i="4"/>
  <c r="N187" i="4"/>
  <c r="N199" i="4"/>
  <c r="N14" i="4"/>
  <c r="N32" i="4"/>
  <c r="N44" i="4"/>
  <c r="N62" i="4"/>
  <c r="N74" i="4"/>
  <c r="N86" i="4"/>
  <c r="N104" i="4"/>
  <c r="N122" i="4"/>
  <c r="N140" i="4"/>
  <c r="N158" i="4"/>
  <c r="N164" i="4"/>
  <c r="N182" i="4"/>
  <c r="N200" i="4"/>
  <c r="N75" i="4"/>
  <c r="N99" i="4"/>
  <c r="N123" i="4"/>
  <c r="N147" i="4"/>
  <c r="N171" i="4"/>
  <c r="N189" i="4"/>
  <c r="N112" i="4"/>
  <c r="N142" i="4"/>
  <c r="N172" i="4"/>
  <c r="N50" i="4"/>
  <c r="N116" i="4"/>
  <c r="N146" i="4"/>
  <c r="N170" i="4"/>
  <c r="N194" i="4"/>
  <c r="N81" i="4"/>
  <c r="N117" i="4"/>
  <c r="N141" i="4"/>
  <c r="N165" i="4"/>
  <c r="N183" i="4"/>
  <c r="N207" i="4"/>
  <c r="N136" i="4"/>
  <c r="N160" i="4"/>
  <c r="N9" i="4"/>
  <c r="N15" i="4"/>
  <c r="N21" i="4"/>
  <c r="N27" i="4"/>
  <c r="N33" i="4"/>
  <c r="N39" i="4"/>
  <c r="N45" i="4"/>
  <c r="N51" i="4"/>
  <c r="N57" i="4"/>
  <c r="N63" i="4"/>
  <c r="N69" i="4"/>
  <c r="N93" i="4"/>
  <c r="N105" i="4"/>
  <c r="N135" i="4"/>
  <c r="N159" i="4"/>
  <c r="N195" i="4"/>
  <c r="N124" i="4"/>
  <c r="N166" i="4"/>
  <c r="N10" i="4"/>
  <c r="N16" i="4"/>
  <c r="N22" i="4"/>
  <c r="N28" i="4"/>
  <c r="N34" i="4"/>
  <c r="N40" i="4"/>
  <c r="N46" i="4"/>
  <c r="N52" i="4"/>
  <c r="N58" i="4"/>
  <c r="N64" i="4"/>
  <c r="N70" i="4"/>
  <c r="N76" i="4"/>
  <c r="N82" i="4"/>
  <c r="N88" i="4"/>
  <c r="N94" i="4"/>
  <c r="N100" i="4"/>
  <c r="N106" i="4"/>
  <c r="N130" i="4"/>
  <c r="N154" i="4"/>
  <c r="N12" i="4"/>
  <c r="N18" i="4"/>
  <c r="N24" i="4"/>
  <c r="N30" i="4"/>
  <c r="N36" i="4"/>
  <c r="N42" i="4"/>
  <c r="N48" i="4"/>
  <c r="N54" i="4"/>
  <c r="N60" i="4"/>
  <c r="N66" i="4"/>
  <c r="N72" i="4"/>
  <c r="N78" i="4"/>
  <c r="N84" i="4"/>
  <c r="N90" i="4"/>
  <c r="N96" i="4"/>
  <c r="N102" i="4"/>
  <c r="N108" i="4"/>
  <c r="N114" i="4"/>
  <c r="N120" i="4"/>
  <c r="N126" i="4"/>
  <c r="N132" i="4"/>
  <c r="N138" i="4"/>
  <c r="N144" i="4"/>
  <c r="N150" i="4"/>
  <c r="N156" i="4"/>
  <c r="N162" i="4"/>
  <c r="N168" i="4"/>
  <c r="N174" i="4"/>
  <c r="N180" i="4"/>
  <c r="N186" i="4"/>
  <c r="N192" i="4"/>
  <c r="N198" i="4"/>
  <c r="N204" i="4"/>
  <c r="N7" i="4"/>
  <c r="N13" i="4"/>
  <c r="N19" i="4"/>
  <c r="N25" i="4"/>
  <c r="N31" i="4"/>
  <c r="N37" i="4"/>
  <c r="N43" i="4"/>
  <c r="N49" i="4"/>
  <c r="N55" i="4"/>
  <c r="N61" i="4"/>
  <c r="N73" i="4"/>
  <c r="N79" i="4"/>
  <c r="N85" i="4"/>
  <c r="N91" i="4"/>
  <c r="N97" i="4"/>
  <c r="N103" i="4"/>
  <c r="N109" i="4"/>
  <c r="N115" i="4"/>
  <c r="N121" i="4"/>
  <c r="N127" i="4"/>
  <c r="N139" i="4"/>
  <c r="N145" i="4"/>
  <c r="N151" i="4"/>
  <c r="N163" i="4"/>
  <c r="N169" i="4"/>
  <c r="N181" i="4"/>
  <c r="N193" i="4"/>
  <c r="N205" i="4"/>
  <c r="N8" i="4"/>
  <c r="N20" i="4"/>
  <c r="N26" i="4"/>
  <c r="N38" i="4"/>
  <c r="N56" i="4"/>
  <c r="N68" i="4"/>
  <c r="N80" i="4"/>
  <c r="N92" i="4"/>
  <c r="N98" i="4"/>
  <c r="N110" i="4"/>
  <c r="N128" i="4"/>
  <c r="N134" i="4"/>
  <c r="N152" i="4"/>
  <c r="N176" i="4"/>
  <c r="N188" i="4"/>
  <c r="N206" i="4"/>
  <c r="N87" i="4"/>
  <c r="N111" i="4"/>
  <c r="N129" i="4"/>
  <c r="N153" i="4"/>
  <c r="N177" i="4"/>
  <c r="N201" i="4"/>
  <c r="N118" i="4"/>
  <c r="N148" i="4"/>
  <c r="N41" i="4"/>
  <c r="N77" i="4"/>
  <c r="N113" i="4"/>
  <c r="N149" i="4"/>
  <c r="N179" i="4"/>
  <c r="N197" i="4"/>
  <c r="N11" i="4"/>
  <c r="N47" i="4"/>
  <c r="N83" i="4"/>
  <c r="N119" i="4"/>
  <c r="N155" i="4"/>
  <c r="N184" i="4"/>
  <c r="N202" i="4"/>
  <c r="N17" i="4"/>
  <c r="N53" i="4"/>
  <c r="N89" i="4"/>
  <c r="N125" i="4"/>
  <c r="N161" i="4"/>
  <c r="N185" i="4"/>
  <c r="N203" i="4"/>
  <c r="N23" i="4"/>
  <c r="N59" i="4"/>
  <c r="N95" i="4"/>
  <c r="N131" i="4"/>
  <c r="N167" i="4"/>
  <c r="N190" i="4"/>
  <c r="N208" i="4"/>
  <c r="N29" i="4"/>
  <c r="N65" i="4"/>
  <c r="N101" i="4"/>
  <c r="N137" i="4"/>
  <c r="N173" i="4"/>
  <c r="N191" i="4"/>
  <c r="N209" i="4"/>
  <c r="N35" i="4"/>
  <c r="N71" i="4"/>
  <c r="N107" i="4"/>
  <c r="N143" i="4"/>
  <c r="N178" i="4"/>
  <c r="N196" i="4"/>
  <c r="M12" i="4"/>
  <c r="M18" i="4"/>
  <c r="M24" i="4"/>
  <c r="M30" i="4"/>
  <c r="M36" i="4"/>
  <c r="M42" i="4"/>
  <c r="M48" i="4"/>
  <c r="M54" i="4"/>
  <c r="M60" i="4"/>
  <c r="M66" i="4"/>
  <c r="M72" i="4"/>
  <c r="M78" i="4"/>
  <c r="M84" i="4"/>
  <c r="M90" i="4"/>
  <c r="M96" i="4"/>
  <c r="M102" i="4"/>
  <c r="M108" i="4"/>
  <c r="M114" i="4"/>
  <c r="M120" i="4"/>
  <c r="M126" i="4"/>
  <c r="M132" i="4"/>
  <c r="M138" i="4"/>
  <c r="M144" i="4"/>
  <c r="M150" i="4"/>
  <c r="M156" i="4"/>
  <c r="M162" i="4"/>
  <c r="M168" i="4"/>
  <c r="M174" i="4"/>
  <c r="M180" i="4"/>
  <c r="M186" i="4"/>
  <c r="M192" i="4"/>
  <c r="M198" i="4"/>
  <c r="M204" i="4"/>
  <c r="M7" i="4"/>
  <c r="M13" i="4"/>
  <c r="M19" i="4"/>
  <c r="M25" i="4"/>
  <c r="M31" i="4"/>
  <c r="M37" i="4"/>
  <c r="M43" i="4"/>
  <c r="M49" i="4"/>
  <c r="M55" i="4"/>
  <c r="M61" i="4"/>
  <c r="M67" i="4"/>
  <c r="M73" i="4"/>
  <c r="M79" i="4"/>
  <c r="M85" i="4"/>
  <c r="M91" i="4"/>
  <c r="M97" i="4"/>
  <c r="M103" i="4"/>
  <c r="M109" i="4"/>
  <c r="M115" i="4"/>
  <c r="M121" i="4"/>
  <c r="M127" i="4"/>
  <c r="M133" i="4"/>
  <c r="M139" i="4"/>
  <c r="M145" i="4"/>
  <c r="M151" i="4"/>
  <c r="M157" i="4"/>
  <c r="M163" i="4"/>
  <c r="M169" i="4"/>
  <c r="M175" i="4"/>
  <c r="M181" i="4"/>
  <c r="M187" i="4"/>
  <c r="M193" i="4"/>
  <c r="M199" i="4"/>
  <c r="M205" i="4"/>
  <c r="M8" i="4"/>
  <c r="M14" i="4"/>
  <c r="M20" i="4"/>
  <c r="M26" i="4"/>
  <c r="M32" i="4"/>
  <c r="M38" i="4"/>
  <c r="M44" i="4"/>
  <c r="M50" i="4"/>
  <c r="M56" i="4"/>
  <c r="M62" i="4"/>
  <c r="M68" i="4"/>
  <c r="M74" i="4"/>
  <c r="M80" i="4"/>
  <c r="M86" i="4"/>
  <c r="M92" i="4"/>
  <c r="M98" i="4"/>
  <c r="M104" i="4"/>
  <c r="M110" i="4"/>
  <c r="M17" i="4"/>
  <c r="M29" i="4"/>
  <c r="M41" i="4"/>
  <c r="M53" i="4"/>
  <c r="M65" i="4"/>
  <c r="M77" i="4"/>
  <c r="M89" i="4"/>
  <c r="M101" i="4"/>
  <c r="M113" i="4"/>
  <c r="M123" i="4"/>
  <c r="M131" i="4"/>
  <c r="M141" i="4"/>
  <c r="M149" i="4"/>
  <c r="M159" i="4"/>
  <c r="M167" i="4"/>
  <c r="M177" i="4"/>
  <c r="M185" i="4"/>
  <c r="M195" i="4"/>
  <c r="M203" i="4"/>
  <c r="M9" i="4"/>
  <c r="M21" i="4"/>
  <c r="M33" i="4"/>
  <c r="M45" i="4"/>
  <c r="M57" i="4"/>
  <c r="M69" i="4"/>
  <c r="M81" i="4"/>
  <c r="M93" i="4"/>
  <c r="M105" i="4"/>
  <c r="M116" i="4"/>
  <c r="M124" i="4"/>
  <c r="M134" i="4"/>
  <c r="M142" i="4"/>
  <c r="M152" i="4"/>
  <c r="M160" i="4"/>
  <c r="M170" i="4"/>
  <c r="M178" i="4"/>
  <c r="M188" i="4"/>
  <c r="M196" i="4"/>
  <c r="M206" i="4"/>
  <c r="M10" i="4"/>
  <c r="M22" i="4"/>
  <c r="M34" i="4"/>
  <c r="M46" i="4"/>
  <c r="M58" i="4"/>
  <c r="M70" i="4"/>
  <c r="M82" i="4"/>
  <c r="M94" i="4"/>
  <c r="M106" i="4"/>
  <c r="M117" i="4"/>
  <c r="M125" i="4"/>
  <c r="M135" i="4"/>
  <c r="M143" i="4"/>
  <c r="M153" i="4"/>
  <c r="M161" i="4"/>
  <c r="M171" i="4"/>
  <c r="M179" i="4"/>
  <c r="M189" i="4"/>
  <c r="M197" i="4"/>
  <c r="M207" i="4"/>
  <c r="M11" i="4"/>
  <c r="M23" i="4"/>
  <c r="M35" i="4"/>
  <c r="M47" i="4"/>
  <c r="M59" i="4"/>
  <c r="M71" i="4"/>
  <c r="M83" i="4"/>
  <c r="M95" i="4"/>
  <c r="M107" i="4"/>
  <c r="M118" i="4"/>
  <c r="M128" i="4"/>
  <c r="M136" i="4"/>
  <c r="M146" i="4"/>
  <c r="M154" i="4"/>
  <c r="M164" i="4"/>
  <c r="M172" i="4"/>
  <c r="M182" i="4"/>
  <c r="M190" i="4"/>
  <c r="M200" i="4"/>
  <c r="M208" i="4"/>
  <c r="M15" i="4"/>
  <c r="M27" i="4"/>
  <c r="M39" i="4"/>
  <c r="M51" i="4"/>
  <c r="M63" i="4"/>
  <c r="M75" i="4"/>
  <c r="M87" i="4"/>
  <c r="M99" i="4"/>
  <c r="M111" i="4"/>
  <c r="M119" i="4"/>
  <c r="M129" i="4"/>
  <c r="M137" i="4"/>
  <c r="M147" i="4"/>
  <c r="M155" i="4"/>
  <c r="M165" i="4"/>
  <c r="M173" i="4"/>
  <c r="M183" i="4"/>
  <c r="M191" i="4"/>
  <c r="M201" i="4"/>
  <c r="M209" i="4"/>
  <c r="M16" i="4"/>
  <c r="M28" i="4"/>
  <c r="M40" i="4"/>
  <c r="M52" i="4"/>
  <c r="M64" i="4"/>
  <c r="M76" i="4"/>
  <c r="M88" i="4"/>
  <c r="M100" i="4"/>
  <c r="M112" i="4"/>
  <c r="M122" i="4"/>
  <c r="M130" i="4"/>
  <c r="M140" i="4"/>
  <c r="M148" i="4"/>
  <c r="M158" i="4"/>
  <c r="M166" i="4"/>
  <c r="M176" i="4"/>
  <c r="M184" i="4"/>
  <c r="M194" i="4"/>
  <c r="M202" i="4"/>
  <c r="N6" i="4"/>
  <c r="L156" i="4"/>
  <c r="P156" i="4" s="1"/>
  <c r="M6" i="4"/>
  <c r="L162" i="4"/>
  <c r="P162" i="4" s="1"/>
  <c r="L119" i="4"/>
  <c r="P119" i="4" s="1"/>
  <c r="L38" i="4"/>
  <c r="P38" i="4" s="1"/>
  <c r="L178" i="4"/>
  <c r="P178" i="4" s="1"/>
  <c r="L199" i="4"/>
  <c r="P199" i="4" s="1"/>
  <c r="L103" i="4"/>
  <c r="P103" i="4" s="1"/>
  <c r="L25" i="4"/>
  <c r="P25" i="4" s="1"/>
  <c r="L22" i="4"/>
  <c r="P22" i="4" s="1"/>
  <c r="L78" i="4"/>
  <c r="P78" i="4" s="1"/>
  <c r="L41" i="4"/>
  <c r="P41" i="4" s="1"/>
  <c r="L194" i="4"/>
  <c r="P194" i="4" s="1"/>
  <c r="L183" i="4"/>
  <c r="P183" i="4" s="1"/>
  <c r="L87" i="4"/>
  <c r="P87" i="4" s="1"/>
  <c r="L9" i="4"/>
  <c r="P9" i="4" s="1"/>
  <c r="L6" i="4"/>
  <c r="P6" i="4" s="1"/>
  <c r="L130" i="4"/>
  <c r="P130" i="4" s="1"/>
  <c r="L96" i="4"/>
  <c r="P96" i="4" s="1"/>
  <c r="L151" i="4"/>
  <c r="P151" i="4" s="1"/>
  <c r="L108" i="4"/>
  <c r="P108" i="4" s="1"/>
  <c r="L70" i="4"/>
  <c r="P70" i="4" s="1"/>
  <c r="L114" i="4"/>
  <c r="P114" i="4" s="1"/>
  <c r="L104" i="4"/>
  <c r="P104" i="4" s="1"/>
  <c r="L167" i="4"/>
  <c r="P167" i="4" s="1"/>
  <c r="L148" i="4"/>
  <c r="P148" i="4" s="1"/>
  <c r="L160" i="4"/>
  <c r="P160" i="4" s="1"/>
  <c r="L146" i="4"/>
  <c r="P146" i="4" s="1"/>
  <c r="L88" i="4"/>
  <c r="P88" i="4" s="1"/>
  <c r="L135" i="4"/>
  <c r="P135" i="4" s="1"/>
  <c r="L57" i="4"/>
  <c r="P57" i="4" s="1"/>
  <c r="L54" i="4"/>
  <c r="P54" i="4" s="1"/>
  <c r="L106" i="4"/>
  <c r="P106" i="4" s="1"/>
  <c r="L122" i="4"/>
  <c r="P122" i="4" s="1"/>
  <c r="L138" i="4"/>
  <c r="P138" i="4" s="1"/>
  <c r="L154" i="4"/>
  <c r="P154" i="4" s="1"/>
  <c r="L170" i="4"/>
  <c r="P170" i="4" s="1"/>
  <c r="L186" i="4"/>
  <c r="P186" i="4" s="1"/>
  <c r="L202" i="4"/>
  <c r="P202" i="4" s="1"/>
  <c r="L100" i="4"/>
  <c r="P100" i="4" s="1"/>
  <c r="L92" i="4"/>
  <c r="P92" i="4" s="1"/>
  <c r="L84" i="4"/>
  <c r="P84" i="4" s="1"/>
  <c r="L207" i="4"/>
  <c r="P207" i="4" s="1"/>
  <c r="L191" i="4"/>
  <c r="P191" i="4" s="1"/>
  <c r="L175" i="4"/>
  <c r="P175" i="4" s="1"/>
  <c r="L159" i="4"/>
  <c r="P159" i="4" s="1"/>
  <c r="L143" i="4"/>
  <c r="P143" i="4" s="1"/>
  <c r="L127" i="4"/>
  <c r="P127" i="4" s="1"/>
  <c r="L111" i="4"/>
  <c r="P111" i="4" s="1"/>
  <c r="L95" i="4"/>
  <c r="P95" i="4" s="1"/>
  <c r="L79" i="4"/>
  <c r="P79" i="4" s="1"/>
  <c r="L140" i="4"/>
  <c r="P140" i="4" s="1"/>
  <c r="L65" i="4"/>
  <c r="P65" i="4" s="1"/>
  <c r="L49" i="4"/>
  <c r="P49" i="4" s="1"/>
  <c r="L33" i="4"/>
  <c r="P33" i="4" s="1"/>
  <c r="L17" i="4"/>
  <c r="P17" i="4" s="1"/>
  <c r="L192" i="4"/>
  <c r="P192" i="4" s="1"/>
  <c r="L128" i="4"/>
  <c r="P128" i="4" s="1"/>
  <c r="L62" i="4"/>
  <c r="P62" i="4" s="1"/>
  <c r="L46" i="4"/>
  <c r="P46" i="4" s="1"/>
  <c r="L30" i="4"/>
  <c r="P30" i="4" s="1"/>
  <c r="L14" i="4"/>
  <c r="P14" i="4" s="1"/>
  <c r="L204" i="4"/>
  <c r="P204" i="4" s="1"/>
  <c r="L188" i="4"/>
  <c r="P188" i="4" s="1"/>
  <c r="L8" i="4"/>
  <c r="P8" i="4" s="1"/>
  <c r="L12" i="4"/>
  <c r="P12" i="4" s="1"/>
  <c r="L16" i="4"/>
  <c r="P16" i="4" s="1"/>
  <c r="L20" i="4"/>
  <c r="P20" i="4" s="1"/>
  <c r="L24" i="4"/>
  <c r="P24" i="4" s="1"/>
  <c r="L28" i="4"/>
  <c r="P28" i="4" s="1"/>
  <c r="L32" i="4"/>
  <c r="P32" i="4" s="1"/>
  <c r="L36" i="4"/>
  <c r="P36" i="4" s="1"/>
  <c r="L40" i="4"/>
  <c r="P40" i="4" s="1"/>
  <c r="L44" i="4"/>
  <c r="P44" i="4" s="1"/>
  <c r="L48" i="4"/>
  <c r="P48" i="4" s="1"/>
  <c r="L52" i="4"/>
  <c r="P52" i="4" s="1"/>
  <c r="L56" i="4"/>
  <c r="P56" i="4" s="1"/>
  <c r="L60" i="4"/>
  <c r="P60" i="4" s="1"/>
  <c r="L64" i="4"/>
  <c r="P64" i="4" s="1"/>
  <c r="L68" i="4"/>
  <c r="P68" i="4" s="1"/>
  <c r="L72" i="4"/>
  <c r="P72" i="4" s="1"/>
  <c r="L120" i="4"/>
  <c r="P120" i="4" s="1"/>
  <c r="L136" i="4"/>
  <c r="P136" i="4" s="1"/>
  <c r="L152" i="4"/>
  <c r="P152" i="4" s="1"/>
  <c r="L168" i="4"/>
  <c r="P168" i="4" s="1"/>
  <c r="L184" i="4"/>
  <c r="P184" i="4" s="1"/>
  <c r="L200" i="4"/>
  <c r="P200" i="4" s="1"/>
  <c r="L7" i="4"/>
  <c r="P7" i="4" s="1"/>
  <c r="L11" i="4"/>
  <c r="P11" i="4" s="1"/>
  <c r="L15" i="4"/>
  <c r="P15" i="4" s="1"/>
  <c r="L19" i="4"/>
  <c r="P19" i="4" s="1"/>
  <c r="L23" i="4"/>
  <c r="P23" i="4" s="1"/>
  <c r="L27" i="4"/>
  <c r="P27" i="4" s="1"/>
  <c r="L31" i="4"/>
  <c r="P31" i="4" s="1"/>
  <c r="L35" i="4"/>
  <c r="P35" i="4" s="1"/>
  <c r="L39" i="4"/>
  <c r="P39" i="4" s="1"/>
  <c r="L43" i="4"/>
  <c r="P43" i="4" s="1"/>
  <c r="L47" i="4"/>
  <c r="P47" i="4" s="1"/>
  <c r="L51" i="4"/>
  <c r="P51" i="4" s="1"/>
  <c r="L55" i="4"/>
  <c r="P55" i="4" s="1"/>
  <c r="L59" i="4"/>
  <c r="P59" i="4" s="1"/>
  <c r="L63" i="4"/>
  <c r="P63" i="4" s="1"/>
  <c r="L67" i="4"/>
  <c r="P67" i="4" s="1"/>
  <c r="L71" i="4"/>
  <c r="P71" i="4" s="1"/>
  <c r="L116" i="4"/>
  <c r="P116" i="4" s="1"/>
  <c r="L132" i="4"/>
  <c r="P132" i="4" s="1"/>
  <c r="L196" i="4"/>
  <c r="P196" i="4" s="1"/>
  <c r="L164" i="4"/>
  <c r="P164" i="4" s="1"/>
  <c r="L73" i="4"/>
  <c r="P73" i="4" s="1"/>
  <c r="L77" i="4"/>
  <c r="P77" i="4" s="1"/>
  <c r="L81" i="4"/>
  <c r="P81" i="4" s="1"/>
  <c r="L85" i="4"/>
  <c r="P85" i="4" s="1"/>
  <c r="L89" i="4"/>
  <c r="P89" i="4" s="1"/>
  <c r="L93" i="4"/>
  <c r="P93" i="4" s="1"/>
  <c r="L97" i="4"/>
  <c r="P97" i="4" s="1"/>
  <c r="L101" i="4"/>
  <c r="P101" i="4" s="1"/>
  <c r="L105" i="4"/>
  <c r="P105" i="4" s="1"/>
  <c r="L109" i="4"/>
  <c r="P109" i="4" s="1"/>
  <c r="L113" i="4"/>
  <c r="P113" i="4" s="1"/>
  <c r="L117" i="4"/>
  <c r="P117" i="4" s="1"/>
  <c r="L121" i="4"/>
  <c r="P121" i="4" s="1"/>
  <c r="L125" i="4"/>
  <c r="P125" i="4" s="1"/>
  <c r="L129" i="4"/>
  <c r="P129" i="4" s="1"/>
  <c r="L133" i="4"/>
  <c r="P133" i="4" s="1"/>
  <c r="L137" i="4"/>
  <c r="P137" i="4" s="1"/>
  <c r="L141" i="4"/>
  <c r="P141" i="4" s="1"/>
  <c r="L145" i="4"/>
  <c r="P145" i="4" s="1"/>
  <c r="L149" i="4"/>
  <c r="P149" i="4" s="1"/>
  <c r="L153" i="4"/>
  <c r="P153" i="4" s="1"/>
  <c r="L157" i="4"/>
  <c r="P157" i="4" s="1"/>
  <c r="L161" i="4"/>
  <c r="P161" i="4" s="1"/>
  <c r="L165" i="4"/>
  <c r="P165" i="4" s="1"/>
  <c r="L169" i="4"/>
  <c r="P169" i="4" s="1"/>
  <c r="L173" i="4"/>
  <c r="P173" i="4" s="1"/>
  <c r="L177" i="4"/>
  <c r="P177" i="4" s="1"/>
  <c r="L181" i="4"/>
  <c r="P181" i="4" s="1"/>
  <c r="L185" i="4"/>
  <c r="P185" i="4" s="1"/>
  <c r="L189" i="4"/>
  <c r="P189" i="4" s="1"/>
  <c r="L193" i="4"/>
  <c r="P193" i="4" s="1"/>
  <c r="L197" i="4"/>
  <c r="P197" i="4" s="1"/>
  <c r="L201" i="4"/>
  <c r="P201" i="4" s="1"/>
  <c r="L205" i="4"/>
  <c r="P205" i="4" s="1"/>
  <c r="L209" i="4"/>
  <c r="P209" i="4" s="1"/>
  <c r="L76" i="4"/>
  <c r="P76" i="4" s="1"/>
  <c r="L80" i="4"/>
  <c r="P80" i="4" s="1"/>
  <c r="L110" i="4"/>
  <c r="P110" i="4" s="1"/>
  <c r="L118" i="4"/>
  <c r="P118" i="4" s="1"/>
  <c r="L126" i="4"/>
  <c r="P126" i="4" s="1"/>
  <c r="L134" i="4"/>
  <c r="P134" i="4" s="1"/>
  <c r="L142" i="4"/>
  <c r="P142" i="4" s="1"/>
  <c r="L150" i="4"/>
  <c r="P150" i="4" s="1"/>
  <c r="L158" i="4"/>
  <c r="P158" i="4" s="1"/>
  <c r="L166" i="4"/>
  <c r="P166" i="4" s="1"/>
  <c r="L174" i="4"/>
  <c r="P174" i="4" s="1"/>
  <c r="L182" i="4"/>
  <c r="P182" i="4" s="1"/>
  <c r="L190" i="4"/>
  <c r="P190" i="4" s="1"/>
  <c r="L198" i="4"/>
  <c r="P198" i="4" s="1"/>
  <c r="L206" i="4"/>
  <c r="P206" i="4" s="1"/>
  <c r="L102" i="4"/>
  <c r="P102" i="4" s="1"/>
  <c r="L98" i="4"/>
  <c r="P98" i="4" s="1"/>
  <c r="L94" i="4"/>
  <c r="P94" i="4" s="1"/>
  <c r="L90" i="4"/>
  <c r="P90" i="4" s="1"/>
  <c r="L86" i="4"/>
  <c r="P86" i="4" s="1"/>
  <c r="L82" i="4"/>
  <c r="P82" i="4" s="1"/>
  <c r="L74" i="4"/>
  <c r="P74" i="4" s="1"/>
  <c r="L203" i="4"/>
  <c r="P203" i="4" s="1"/>
  <c r="L195" i="4"/>
  <c r="P195" i="4" s="1"/>
  <c r="L187" i="4"/>
  <c r="P187" i="4" s="1"/>
  <c r="L179" i="4"/>
  <c r="P179" i="4" s="1"/>
  <c r="L171" i="4"/>
  <c r="P171" i="4" s="1"/>
  <c r="L163" i="4"/>
  <c r="P163" i="4" s="1"/>
  <c r="L155" i="4"/>
  <c r="P155" i="4" s="1"/>
  <c r="L147" i="4"/>
  <c r="P147" i="4" s="1"/>
  <c r="L139" i="4"/>
  <c r="P139" i="4" s="1"/>
  <c r="L131" i="4"/>
  <c r="P131" i="4" s="1"/>
  <c r="L123" i="4"/>
  <c r="P123" i="4" s="1"/>
  <c r="L115" i="4"/>
  <c r="P115" i="4" s="1"/>
  <c r="L107" i="4"/>
  <c r="P107" i="4" s="1"/>
  <c r="L99" i="4"/>
  <c r="P99" i="4" s="1"/>
  <c r="L91" i="4"/>
  <c r="P91" i="4" s="1"/>
  <c r="L83" i="4"/>
  <c r="P83" i="4" s="1"/>
  <c r="L75" i="4"/>
  <c r="P75" i="4" s="1"/>
  <c r="L180" i="4"/>
  <c r="P180" i="4" s="1"/>
  <c r="L124" i="4"/>
  <c r="P124" i="4" s="1"/>
  <c r="L69" i="4"/>
  <c r="P69" i="4" s="1"/>
  <c r="L61" i="4"/>
  <c r="P61" i="4" s="1"/>
  <c r="L53" i="4"/>
  <c r="P53" i="4" s="1"/>
  <c r="L45" i="4"/>
  <c r="P45" i="4" s="1"/>
  <c r="L37" i="4"/>
  <c r="P37" i="4" s="1"/>
  <c r="L29" i="4"/>
  <c r="P29" i="4" s="1"/>
  <c r="L21" i="4"/>
  <c r="P21" i="4" s="1"/>
  <c r="L13" i="4"/>
  <c r="P13" i="4" s="1"/>
  <c r="L208" i="4"/>
  <c r="P208" i="4" s="1"/>
  <c r="L176" i="4"/>
  <c r="P176" i="4" s="1"/>
  <c r="L144" i="4"/>
  <c r="P144" i="4" s="1"/>
  <c r="L112" i="4"/>
  <c r="P112" i="4" s="1"/>
  <c r="L66" i="4"/>
  <c r="P66" i="4" s="1"/>
  <c r="L58" i="4"/>
  <c r="P58" i="4" s="1"/>
  <c r="L50" i="4"/>
  <c r="P50" i="4" s="1"/>
  <c r="L42" i="4"/>
  <c r="P42" i="4" s="1"/>
  <c r="L34" i="4"/>
  <c r="P34" i="4" s="1"/>
  <c r="L26" i="4"/>
  <c r="P26" i="4" s="1"/>
  <c r="L18" i="4"/>
  <c r="P18" i="4" s="1"/>
  <c r="L10" i="4"/>
  <c r="P10" i="4" s="1"/>
  <c r="L172" i="4"/>
  <c r="P172" i="4" s="1"/>
  <c r="M22" i="1"/>
  <c r="L22" i="1"/>
  <c r="M20" i="1"/>
  <c r="M12" i="1"/>
  <c r="M23" i="1"/>
  <c r="L25" i="1"/>
  <c r="M21" i="1"/>
  <c r="M16" i="1"/>
  <c r="L16" i="1"/>
  <c r="M8" i="1"/>
  <c r="M13" i="1"/>
  <c r="L21" i="1"/>
  <c r="L14" i="1"/>
  <c r="L13" i="1"/>
  <c r="L20" i="1"/>
  <c r="L10" i="1"/>
  <c r="L11" i="1"/>
  <c r="M11" i="1"/>
  <c r="M14" i="1"/>
  <c r="M24" i="1"/>
  <c r="M10" i="1"/>
  <c r="M15" i="1"/>
  <c r="M17" i="1"/>
  <c r="L9" i="1"/>
  <c r="M19" i="1"/>
  <c r="L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nicha</author>
  </authors>
  <commentList>
    <comment ref="L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Différentes méthodes de calcul</t>
        </r>
        <r>
          <rPr>
            <sz val="9"/>
            <color indexed="81"/>
            <rFont val="Tahoma"/>
            <family val="2"/>
          </rPr>
          <t xml:space="preserve"> :
annee-annee
arrondi.inf((d2-d1)/365.25) (variante 1)
arrondi.inf(fraction.annee) (variante 2) 
datedif (variante 3)</t>
        </r>
      </text>
    </comment>
  </commentList>
</comments>
</file>

<file path=xl/sharedStrings.xml><?xml version="1.0" encoding="utf-8"?>
<sst xmlns="http://schemas.openxmlformats.org/spreadsheetml/2006/main" count="3091" uniqueCount="1599">
  <si>
    <t>NPA</t>
  </si>
  <si>
    <t>Localité</t>
  </si>
  <si>
    <t>Adresse</t>
  </si>
  <si>
    <t>Immeuble</t>
  </si>
  <si>
    <t>Type</t>
  </si>
  <si>
    <t>Etage</t>
  </si>
  <si>
    <t>Surface</t>
  </si>
  <si>
    <t>Loyer</t>
  </si>
  <si>
    <t>Neuchâtel</t>
  </si>
  <si>
    <t>St-Blaise</t>
  </si>
  <si>
    <t>Marin-Epagnier</t>
  </si>
  <si>
    <t>Avenue de Lausanne 2</t>
  </si>
  <si>
    <t>Avenue de Lausanne 4</t>
  </si>
  <si>
    <t>Avenue de Lausanne 6b</t>
  </si>
  <si>
    <t>Avenue de Lausanne 6a</t>
  </si>
  <si>
    <t>Route de Zurich 121</t>
  </si>
  <si>
    <t>Route de Zurich 122</t>
  </si>
  <si>
    <t>Route de Zurich 123</t>
  </si>
  <si>
    <t>Boulevard de Lugano 21</t>
  </si>
  <si>
    <t>Boulevard de Lugano 23</t>
  </si>
  <si>
    <t>Boulevard du Soleil 2</t>
  </si>
  <si>
    <t>Boulevard du Soleil 3</t>
  </si>
  <si>
    <t>Boulevard du Soleil 4</t>
  </si>
  <si>
    <t>Boulevard du Soleil 5</t>
  </si>
  <si>
    <t>Avenue de Paris 1</t>
  </si>
  <si>
    <t>Avenue de Paris 3</t>
  </si>
  <si>
    <t>Rue de Berlin 2</t>
  </si>
  <si>
    <t>Avenue de Paris 5</t>
  </si>
  <si>
    <t>Rue de Berlin 3</t>
  </si>
  <si>
    <t>IMM01</t>
  </si>
  <si>
    <t>IMM02</t>
  </si>
  <si>
    <t>IMM03</t>
  </si>
  <si>
    <t>IMM04</t>
  </si>
  <si>
    <t>IMM05</t>
  </si>
  <si>
    <t>IMM06</t>
  </si>
  <si>
    <t>IMM07</t>
  </si>
  <si>
    <t>IMM08</t>
  </si>
  <si>
    <t>IMM09</t>
  </si>
  <si>
    <t>IMM10</t>
  </si>
  <si>
    <t>IMM11</t>
  </si>
  <si>
    <t>IMM12</t>
  </si>
  <si>
    <t>IMM13</t>
  </si>
  <si>
    <t>IMM14</t>
  </si>
  <si>
    <t>IMM15</t>
  </si>
  <si>
    <t>IMM16</t>
  </si>
  <si>
    <t>IMM17</t>
  </si>
  <si>
    <t>IMM18</t>
  </si>
  <si>
    <t>Appartement</t>
  </si>
  <si>
    <t>Commercial</t>
  </si>
  <si>
    <t>Pièces</t>
  </si>
  <si>
    <t>Occupé</t>
  </si>
  <si>
    <t>Etages</t>
  </si>
  <si>
    <t>Surfaces par étage</t>
  </si>
  <si>
    <t>Numéro</t>
  </si>
  <si>
    <t>Bureau</t>
  </si>
  <si>
    <t>Depuis</t>
  </si>
  <si>
    <t>Nom</t>
  </si>
  <si>
    <t>Prénom</t>
  </si>
  <si>
    <t>Anaïs</t>
  </si>
  <si>
    <t>Beaujolie</t>
  </si>
  <si>
    <t>AnaisBeaujolie@armyspy.com</t>
  </si>
  <si>
    <t>Auberjonois</t>
  </si>
  <si>
    <t>Dupéré</t>
  </si>
  <si>
    <t>Léon</t>
  </si>
  <si>
    <t>Quiron</t>
  </si>
  <si>
    <t>LeonQuiron@rhyta.com</t>
  </si>
  <si>
    <t>Doiron</t>
  </si>
  <si>
    <t>Sicard</t>
  </si>
  <si>
    <t>Cinq-Mars</t>
  </si>
  <si>
    <t>Verney</t>
  </si>
  <si>
    <t>Déziel</t>
  </si>
  <si>
    <t>VerneyDeziel@teleworm.us</t>
  </si>
  <si>
    <t>Roy</t>
  </si>
  <si>
    <t>Belisarda</t>
  </si>
  <si>
    <t>Martel</t>
  </si>
  <si>
    <t>BelisardaMartel@jourrapide.com</t>
  </si>
  <si>
    <t>Chouinard</t>
  </si>
  <si>
    <t>Porter</t>
  </si>
  <si>
    <t>Maheu</t>
  </si>
  <si>
    <t>PorterMaheu@armyspy.com</t>
  </si>
  <si>
    <t>Cadieux</t>
  </si>
  <si>
    <t>Gano</t>
  </si>
  <si>
    <t>Jodoin</t>
  </si>
  <si>
    <t>GanoJodoin@jourrapide.com</t>
  </si>
  <si>
    <t>Vignette</t>
  </si>
  <si>
    <t>Noël</t>
  </si>
  <si>
    <t>Édouard</t>
  </si>
  <si>
    <t>Beaufort</t>
  </si>
  <si>
    <t>Audet</t>
  </si>
  <si>
    <t>BeaufortAudet@armyspy.com</t>
  </si>
  <si>
    <t>Leroy</t>
  </si>
  <si>
    <t>Cloutier</t>
  </si>
  <si>
    <t>LeroyCloutier@cuvox.de</t>
  </si>
  <si>
    <t>Gamelin</t>
  </si>
  <si>
    <t>Ferrau</t>
  </si>
  <si>
    <t>Laux</t>
  </si>
  <si>
    <t>FerrauLaux@rhyta.com</t>
  </si>
  <si>
    <t>Mazuret</t>
  </si>
  <si>
    <t>Bernier</t>
  </si>
  <si>
    <t>Inès</t>
  </si>
  <si>
    <t>Michel</t>
  </si>
  <si>
    <t>Pouchard</t>
  </si>
  <si>
    <t>Thiery</t>
  </si>
  <si>
    <t>Bartlett</t>
  </si>
  <si>
    <t>Vivienne</t>
  </si>
  <si>
    <t>Austin</t>
  </si>
  <si>
    <t>VivienneAustin@dayrep.com</t>
  </si>
  <si>
    <t>Burnell</t>
  </si>
  <si>
    <t>Brodeur</t>
  </si>
  <si>
    <t>Jacquenett</t>
  </si>
  <si>
    <t>Millicent</t>
  </si>
  <si>
    <t>Picard</t>
  </si>
  <si>
    <t>MillicentPicard@jourrapide.com</t>
  </si>
  <si>
    <t>Capucine</t>
  </si>
  <si>
    <t>Cressac</t>
  </si>
  <si>
    <t>CapucineCressac@teleworm.us</t>
  </si>
  <si>
    <t>Guérette</t>
  </si>
  <si>
    <t>Merle</t>
  </si>
  <si>
    <t>Bonnet</t>
  </si>
  <si>
    <t>MerleBonnet@dayrep.com</t>
  </si>
  <si>
    <t>Mailly</t>
  </si>
  <si>
    <t>Chesnay</t>
  </si>
  <si>
    <t>Romaine</t>
  </si>
  <si>
    <t>Bossé</t>
  </si>
  <si>
    <t>RomaineBosse@dayrep.com</t>
  </si>
  <si>
    <t>Genevre</t>
  </si>
  <si>
    <t>Beltane</t>
  </si>
  <si>
    <t>Dumoulin</t>
  </si>
  <si>
    <t>Lothair</t>
  </si>
  <si>
    <t>Bernard</t>
  </si>
  <si>
    <t>Perreault</t>
  </si>
  <si>
    <t>BernardPerreault@dayrep.com</t>
  </si>
  <si>
    <t>Pomeroy</t>
  </si>
  <si>
    <t>Lereau</t>
  </si>
  <si>
    <t>Fouquet</t>
  </si>
  <si>
    <t>Azura</t>
  </si>
  <si>
    <t>Lafond</t>
  </si>
  <si>
    <t>Raina</t>
  </si>
  <si>
    <t>Goguen</t>
  </si>
  <si>
    <t>RainaGoguen@armyspy.com</t>
  </si>
  <si>
    <t>Gilbert</t>
  </si>
  <si>
    <t>Laboissonnière</t>
  </si>
  <si>
    <t>Carine</t>
  </si>
  <si>
    <t>Josette</t>
  </si>
  <si>
    <t>Lafontaine</t>
  </si>
  <si>
    <t>Holly</t>
  </si>
  <si>
    <t>HollyPerreault@dayrep.com</t>
  </si>
  <si>
    <t>Parmentier</t>
  </si>
  <si>
    <t>Curtis</t>
  </si>
  <si>
    <t>Ratté</t>
  </si>
  <si>
    <t>Alfred</t>
  </si>
  <si>
    <t>Deniger</t>
  </si>
  <si>
    <t>Thérèse</t>
  </si>
  <si>
    <t>Bouvier</t>
  </si>
  <si>
    <t>ThereseBouvier@gustr.com</t>
  </si>
  <si>
    <t>Giguère</t>
  </si>
  <si>
    <t>Croteau</t>
  </si>
  <si>
    <t>Leal</t>
  </si>
  <si>
    <t>Mousseau</t>
  </si>
  <si>
    <t>Blanc</t>
  </si>
  <si>
    <t>Gabriaux</t>
  </si>
  <si>
    <t>Eustache</t>
  </si>
  <si>
    <t>Givry</t>
  </si>
  <si>
    <t>EustacheGivry@armyspy.com</t>
  </si>
  <si>
    <t>Jeanette</t>
  </si>
  <si>
    <t>Lachapelle</t>
  </si>
  <si>
    <t>JeanetteLachapelle@jourrapide.com</t>
  </si>
  <si>
    <t>Boileau</t>
  </si>
  <si>
    <t>Leverett</t>
  </si>
  <si>
    <t>Primeau</t>
  </si>
  <si>
    <t>LeverettPrimeau@rhyta.com</t>
  </si>
  <si>
    <t>Robillard</t>
  </si>
  <si>
    <t>Neville</t>
  </si>
  <si>
    <t>Tollmache</t>
  </si>
  <si>
    <t>NevilleTollmache@armyspy.com</t>
  </si>
  <si>
    <t>Baptiste</t>
  </si>
  <si>
    <t>Trottier</t>
  </si>
  <si>
    <t>BaptisteTrottier@teleworm.us</t>
  </si>
  <si>
    <t>Prunella</t>
  </si>
  <si>
    <t>Varieur</t>
  </si>
  <si>
    <t>PrunellaVarieur@dayrep.com</t>
  </si>
  <si>
    <t>Des Meaux</t>
  </si>
  <si>
    <t>Loyal</t>
  </si>
  <si>
    <t>Coulombe</t>
  </si>
  <si>
    <t>LoyalCoulombe@einrot.com</t>
  </si>
  <si>
    <t>Loiseau</t>
  </si>
  <si>
    <t>Jean</t>
  </si>
  <si>
    <t>Parent</t>
  </si>
  <si>
    <t>Théophile</t>
  </si>
  <si>
    <t>Lapresse</t>
  </si>
  <si>
    <t>TheophileLapresse@superrito.com</t>
  </si>
  <si>
    <t>Mercer</t>
  </si>
  <si>
    <t>Sciverit</t>
  </si>
  <si>
    <t>MercerSciverit@cuvox.de</t>
  </si>
  <si>
    <t>Frédéric</t>
  </si>
  <si>
    <t>Lépicier</t>
  </si>
  <si>
    <t>FredericLepicier@cuvox.de</t>
  </si>
  <si>
    <t>Viens</t>
  </si>
  <si>
    <t>Matthieu</t>
  </si>
  <si>
    <t>Desroches</t>
  </si>
  <si>
    <t>Aurore</t>
  </si>
  <si>
    <t>AuroreAudet@cuvox.de</t>
  </si>
  <si>
    <t>Moore</t>
  </si>
  <si>
    <t>L'Angelier</t>
  </si>
  <si>
    <t>MooreLAngelier@einrot.com</t>
  </si>
  <si>
    <t>Stéphane</t>
  </si>
  <si>
    <t>Bordeleau</t>
  </si>
  <si>
    <t>StephaneBordeleau@superrito.com</t>
  </si>
  <si>
    <t>Pouliotte</t>
  </si>
  <si>
    <t>Manon</t>
  </si>
  <si>
    <t>Chauvet</t>
  </si>
  <si>
    <t>ManonChauvet@teleworm.us</t>
  </si>
  <si>
    <t>Guibord</t>
  </si>
  <si>
    <t>Franck</t>
  </si>
  <si>
    <t>Bergeron</t>
  </si>
  <si>
    <t>FranckBergeron@cuvox.de</t>
  </si>
  <si>
    <t>Astrid</t>
  </si>
  <si>
    <t>Daviau</t>
  </si>
  <si>
    <t>AstridDaviau@superrito.com</t>
  </si>
  <si>
    <t>Latourelle</t>
  </si>
  <si>
    <t>Royce</t>
  </si>
  <si>
    <t>Paquin</t>
  </si>
  <si>
    <t>Jacques</t>
  </si>
  <si>
    <t>Merci</t>
  </si>
  <si>
    <t>Lajoie</t>
  </si>
  <si>
    <t>Beaupré</t>
  </si>
  <si>
    <t>Legault</t>
  </si>
  <si>
    <t>Anne</t>
  </si>
  <si>
    <t>Huppé</t>
  </si>
  <si>
    <t>AnneHuppe@superrito.com</t>
  </si>
  <si>
    <t>Marchesseault</t>
  </si>
  <si>
    <t>Phillipa</t>
  </si>
  <si>
    <t>Rouleau</t>
  </si>
  <si>
    <t>PhillipaRouleau@armyspy.com</t>
  </si>
  <si>
    <t>Brice</t>
  </si>
  <si>
    <t>Vernadeau</t>
  </si>
  <si>
    <t>Gilles</t>
  </si>
  <si>
    <t>GillesNoel@armyspy.com</t>
  </si>
  <si>
    <t>Cailot</t>
  </si>
  <si>
    <t>Albertine</t>
  </si>
  <si>
    <t>Tougas</t>
  </si>
  <si>
    <t>Davet</t>
  </si>
  <si>
    <t>Poulin</t>
  </si>
  <si>
    <t>Leroux</t>
  </si>
  <si>
    <t>Favreau</t>
  </si>
  <si>
    <t>Jeoffroi</t>
  </si>
  <si>
    <t>Fresne</t>
  </si>
  <si>
    <t>Orva</t>
  </si>
  <si>
    <t>Bonsaint</t>
  </si>
  <si>
    <t>Amarante</t>
  </si>
  <si>
    <t>Therrien</t>
  </si>
  <si>
    <t>AmaranteTherrien@rhyta.com</t>
  </si>
  <si>
    <t>Javier</t>
  </si>
  <si>
    <t>Blanche</t>
  </si>
  <si>
    <t>Vaillancourt</t>
  </si>
  <si>
    <t>BlancheVaillancourt@cuvox.de</t>
  </si>
  <si>
    <t>Simon</t>
  </si>
  <si>
    <t>Armand</t>
  </si>
  <si>
    <t>Lajeunesse</t>
  </si>
  <si>
    <t>ArmandLajeunesse@jourrapide.com</t>
  </si>
  <si>
    <t>Nathalie</t>
  </si>
  <si>
    <t>Berthelette</t>
  </si>
  <si>
    <t>Vertefeuille</t>
  </si>
  <si>
    <t>Fifine</t>
  </si>
  <si>
    <t>Thivierge</t>
  </si>
  <si>
    <t>FifineThivierge@fleckens.hu</t>
  </si>
  <si>
    <t>Thibault</t>
  </si>
  <si>
    <t>Flordelis</t>
  </si>
  <si>
    <t>FlordelisCinq-Mars@superrito.com</t>
  </si>
  <si>
    <t>Lavallée</t>
  </si>
  <si>
    <t>Geoffrey</t>
  </si>
  <si>
    <t>Deschamps</t>
  </si>
  <si>
    <t>GeoffreyDeschamps@teleworm.us</t>
  </si>
  <si>
    <t>Grandpré</t>
  </si>
  <si>
    <t>Marlon</t>
  </si>
  <si>
    <t>Dominique</t>
  </si>
  <si>
    <t>NoelDumoulin@superrito.com</t>
  </si>
  <si>
    <t>Karlotta</t>
  </si>
  <si>
    <t>Bélanger</t>
  </si>
  <si>
    <t>KarlottaBelanger@dayrep.com</t>
  </si>
  <si>
    <t>Esperanza</t>
  </si>
  <si>
    <t>EsperanzaBergeron@superrito.com</t>
  </si>
  <si>
    <t>Favor</t>
  </si>
  <si>
    <t>Carignan</t>
  </si>
  <si>
    <t>FavorCarignan@superrito.com</t>
  </si>
  <si>
    <t>Bellamy</t>
  </si>
  <si>
    <t>Théberge</t>
  </si>
  <si>
    <t>BellamyTheberge@fleckens.hu</t>
  </si>
  <si>
    <t>Dastous</t>
  </si>
  <si>
    <t>AzuraDastous@gustr.com</t>
  </si>
  <si>
    <t>Goudreau</t>
  </si>
  <si>
    <t>Rabican</t>
  </si>
  <si>
    <t>Ambra</t>
  </si>
  <si>
    <t>AmbraVernadeau@jourrapide.com</t>
  </si>
  <si>
    <t>Ernest</t>
  </si>
  <si>
    <t>Bellemare</t>
  </si>
  <si>
    <t>ErnestBellemare@superrito.com</t>
  </si>
  <si>
    <t>Arnoux</t>
  </si>
  <si>
    <t>Bérard</t>
  </si>
  <si>
    <t>Fongemie</t>
  </si>
  <si>
    <t>Bienvenue</t>
  </si>
  <si>
    <t>BeltaneBienvenue@jourrapide.com</t>
  </si>
  <si>
    <t>Roussel</t>
  </si>
  <si>
    <t>Mariette</t>
  </si>
  <si>
    <t>MarietteJacques@teleworm.us</t>
  </si>
  <si>
    <t>Pansy</t>
  </si>
  <si>
    <t>Margaux</t>
  </si>
  <si>
    <t>Searlas</t>
  </si>
  <si>
    <t>Clément</t>
  </si>
  <si>
    <t>Marthe</t>
  </si>
  <si>
    <t>Chaloux</t>
  </si>
  <si>
    <t>Bélair</t>
  </si>
  <si>
    <t>Soren</t>
  </si>
  <si>
    <t>SorenPouliotte@gustr.com</t>
  </si>
  <si>
    <t>Charpie</t>
  </si>
  <si>
    <t>FranckCadieux@jourrapide.com</t>
  </si>
  <si>
    <t>Édith</t>
  </si>
  <si>
    <t>Berangaria</t>
  </si>
  <si>
    <t>Racine</t>
  </si>
  <si>
    <t>CapucineGuibord@jourrapide.com</t>
  </si>
  <si>
    <t>Ducharme</t>
  </si>
  <si>
    <t>Nicolette</t>
  </si>
  <si>
    <t>Océane</t>
  </si>
  <si>
    <t>Jetté</t>
  </si>
  <si>
    <t>OceaneJette@teleworm.us</t>
  </si>
  <si>
    <t>Raymond</t>
  </si>
  <si>
    <t>Neufville</t>
  </si>
  <si>
    <t>RaymondNeufville@armyspy.com</t>
  </si>
  <si>
    <t>Eulalie</t>
  </si>
  <si>
    <t>DuLin</t>
  </si>
  <si>
    <t>EulalieDuLin@dayrep.com</t>
  </si>
  <si>
    <t>Marcheterre</t>
  </si>
  <si>
    <t>Reault</t>
  </si>
  <si>
    <t>JacquenettReault@rhyta.com</t>
  </si>
  <si>
    <t>Gaetan</t>
  </si>
  <si>
    <t>Quenneville</t>
  </si>
  <si>
    <t>GaetanQuenneville@jourrapide.com</t>
  </si>
  <si>
    <t>De La Vergne</t>
  </si>
  <si>
    <t>Rancourt</t>
  </si>
  <si>
    <t>Gaillard</t>
  </si>
  <si>
    <t>Lucille</t>
  </si>
  <si>
    <t>Thériault</t>
  </si>
  <si>
    <t>LucilleTheriault@fleckens.hu</t>
  </si>
  <si>
    <t>Antoine</t>
  </si>
  <si>
    <t>AntoineLachapelle@einrot.com</t>
  </si>
  <si>
    <t>Bourdette</t>
  </si>
  <si>
    <t>Yolande</t>
  </si>
  <si>
    <t>Sarrazin</t>
  </si>
  <si>
    <t>YolandeSarrazin@teleworm.us</t>
  </si>
  <si>
    <t>Angelique</t>
  </si>
  <si>
    <t>Laurence</t>
  </si>
  <si>
    <t>Parizeau</t>
  </si>
  <si>
    <t>Lyle</t>
  </si>
  <si>
    <t>L'Heureux</t>
  </si>
  <si>
    <t>LyleLHeureux@cuvox.de</t>
  </si>
  <si>
    <t>Estelle</t>
  </si>
  <si>
    <t>Ayot</t>
  </si>
  <si>
    <t>Thibaut</t>
  </si>
  <si>
    <t>Huard</t>
  </si>
  <si>
    <t>ThibautHuard@jourrapide.com</t>
  </si>
  <si>
    <t>Eugenia</t>
  </si>
  <si>
    <t>Champagne</t>
  </si>
  <si>
    <t>EugeniaChampagne@fleckens.hu</t>
  </si>
  <si>
    <t>Josseaume</t>
  </si>
  <si>
    <t>Vincent</t>
  </si>
  <si>
    <t>Émond</t>
  </si>
  <si>
    <t>Mirabelle</t>
  </si>
  <si>
    <t>Marceau</t>
  </si>
  <si>
    <t>Garreau</t>
  </si>
  <si>
    <t>Lacroix</t>
  </si>
  <si>
    <t>Guerin</t>
  </si>
  <si>
    <t>Falerina</t>
  </si>
  <si>
    <t>Bourget</t>
  </si>
  <si>
    <t>FalerinaBourget@rhyta.com</t>
  </si>
  <si>
    <t>Antoinette</t>
  </si>
  <si>
    <t>AntoinetteRacine@superrito.com</t>
  </si>
  <si>
    <t>Bousquet</t>
  </si>
  <si>
    <t>Pitre</t>
  </si>
  <si>
    <t>Routhier</t>
  </si>
  <si>
    <t>Marmion</t>
  </si>
  <si>
    <t>Lussier</t>
  </si>
  <si>
    <t>MarmionLussier@dayrep.com</t>
  </si>
  <si>
    <t>Caroline</t>
  </si>
  <si>
    <t>Paré</t>
  </si>
  <si>
    <t>Mireille</t>
  </si>
  <si>
    <t>MireilleMarceau@cuvox.de</t>
  </si>
  <si>
    <t>Melisande</t>
  </si>
  <si>
    <t>MelisandeLoiseau@armyspy.com</t>
  </si>
  <si>
    <t>Courtland</t>
  </si>
  <si>
    <t>Metivier</t>
  </si>
  <si>
    <t>CourtlandMetivier@dayrep.com</t>
  </si>
  <si>
    <t>Russell</t>
  </si>
  <si>
    <t>Sylvain</t>
  </si>
  <si>
    <t>RussellSylvain@cuvox.de</t>
  </si>
  <si>
    <t>Dixie</t>
  </si>
  <si>
    <t>Miron</t>
  </si>
  <si>
    <t>Lang</t>
  </si>
  <si>
    <t>Saber</t>
  </si>
  <si>
    <t>Girard</t>
  </si>
  <si>
    <t>Fantina</t>
  </si>
  <si>
    <t>Somer</t>
  </si>
  <si>
    <t>Tristan</t>
  </si>
  <si>
    <t>TristanLafond@einrot.com</t>
  </si>
  <si>
    <t>Barteaux</t>
  </si>
  <si>
    <t>Étoile</t>
  </si>
  <si>
    <t>D'Arcy</t>
  </si>
  <si>
    <t>Auguste</t>
  </si>
  <si>
    <t>AugusteGirard@rhyta.com</t>
  </si>
  <si>
    <t>Marier</t>
  </si>
  <si>
    <t>Josephe</t>
  </si>
  <si>
    <t>Marcelle</t>
  </si>
  <si>
    <t>Camus</t>
  </si>
  <si>
    <t>Eloise</t>
  </si>
  <si>
    <t>EloiseBellemare@dayrep.com</t>
  </si>
  <si>
    <t>Villette</t>
  </si>
  <si>
    <t>VilletteDucharme@teleworm.us</t>
  </si>
  <si>
    <t>Lagrange</t>
  </si>
  <si>
    <t>Marcel</t>
  </si>
  <si>
    <t>Casgrain</t>
  </si>
  <si>
    <t>MarcelCasgrain@fleckens.hu</t>
  </si>
  <si>
    <t>Houle</t>
  </si>
  <si>
    <t>Noelle</t>
  </si>
  <si>
    <t>de Brisay</t>
  </si>
  <si>
    <t>NoelledeBrisay@dayrep.com</t>
  </si>
  <si>
    <t>Avent</t>
  </si>
  <si>
    <t>David</t>
  </si>
  <si>
    <t>Duclos</t>
  </si>
  <si>
    <t>Parfait</t>
  </si>
  <si>
    <t>Piedalue</t>
  </si>
  <si>
    <t>Victor</t>
  </si>
  <si>
    <t>Patry</t>
  </si>
  <si>
    <t>Corette</t>
  </si>
  <si>
    <t>Vaillancour</t>
  </si>
  <si>
    <t>CoretteVaillancour@armyspy.com</t>
  </si>
  <si>
    <t>Byron</t>
  </si>
  <si>
    <t>Devoe</t>
  </si>
  <si>
    <t>LealDevoe@superrito.com</t>
  </si>
  <si>
    <t>Ray</t>
  </si>
  <si>
    <t>Morneau</t>
  </si>
  <si>
    <t>RayMorneau@jourrapide.com</t>
  </si>
  <si>
    <t>Cosette</t>
  </si>
  <si>
    <t>Plaisance</t>
  </si>
  <si>
    <t>MarietteBousquet@jourrapide.com</t>
  </si>
  <si>
    <t>Beauchamp</t>
  </si>
  <si>
    <t>Luc</t>
  </si>
  <si>
    <t>Moreau</t>
  </si>
  <si>
    <t>ThieryMoreau@armyspy.com</t>
  </si>
  <si>
    <t>Ruby</t>
  </si>
  <si>
    <t>RoyceGuerette@rhyta.com</t>
  </si>
  <si>
    <t>Chartré</t>
  </si>
  <si>
    <t>Paien</t>
  </si>
  <si>
    <t>Bazinet</t>
  </si>
  <si>
    <t>PaienBazinet@gustr.com</t>
  </si>
  <si>
    <t>Jalbert</t>
  </si>
  <si>
    <t>BaptisteJalbert@cuvox.de</t>
  </si>
  <si>
    <t>Dufour</t>
  </si>
  <si>
    <t>Barry</t>
  </si>
  <si>
    <t>Duplessis</t>
  </si>
  <si>
    <t>Sauvé</t>
  </si>
  <si>
    <t>Alexandrin</t>
  </si>
  <si>
    <t>Francoeur</t>
  </si>
  <si>
    <t>AlexandrinFrancoeur@rhyta.com</t>
  </si>
  <si>
    <t>Lavoie</t>
  </si>
  <si>
    <t>FerrauLavoie@gustr.com</t>
  </si>
  <si>
    <t>CurtisMoreau@armyspy.com</t>
  </si>
  <si>
    <t>Covillon</t>
  </si>
  <si>
    <t>Charles</t>
  </si>
  <si>
    <t>Chalifour</t>
  </si>
  <si>
    <t>CharlesChalifour@gustr.com</t>
  </si>
  <si>
    <t>Mathilde</t>
  </si>
  <si>
    <t>LaGrande</t>
  </si>
  <si>
    <t>MathildeLaGrande@dayrep.com</t>
  </si>
  <si>
    <t>Sylvie</t>
  </si>
  <si>
    <t>SylvieGarreau@fleckens.hu</t>
  </si>
  <si>
    <t>Salois</t>
  </si>
  <si>
    <t>Campbell</t>
  </si>
  <si>
    <t>CampbellAuberjonois@cuvox.de</t>
  </si>
  <si>
    <t>Valiant</t>
  </si>
  <si>
    <t>Ancelote</t>
  </si>
  <si>
    <t>AncelotePoulin@dayrep.com</t>
  </si>
  <si>
    <t>AnneDavid@fleckens.hu</t>
  </si>
  <si>
    <t>Henriette</t>
  </si>
  <si>
    <t>HenriettePare@dayrep.com</t>
  </si>
  <si>
    <t>Mallory</t>
  </si>
  <si>
    <t>Dandonneau</t>
  </si>
  <si>
    <t>MalloryDandonneau@armyspy.com</t>
  </si>
  <si>
    <t>Demers</t>
  </si>
  <si>
    <t>MerciDemers@superrito.com</t>
  </si>
  <si>
    <t>Massé</t>
  </si>
  <si>
    <t>Amabella</t>
  </si>
  <si>
    <t>AmabellaPlaisance@rhyta.com</t>
  </si>
  <si>
    <t>Mailloux</t>
  </si>
  <si>
    <t>EdithMailloux@armyspy.com</t>
  </si>
  <si>
    <t>Pascal</t>
  </si>
  <si>
    <t>PascalLepicier@cuvox.de</t>
  </si>
  <si>
    <t>JosephePaquin@superrito.com</t>
  </si>
  <si>
    <t>Gill</t>
  </si>
  <si>
    <t>Cendrillon</t>
  </si>
  <si>
    <t>Brigitte</t>
  </si>
  <si>
    <t>BrigitteGaillard@gustr.com</t>
  </si>
  <si>
    <t>Méthot</t>
  </si>
  <si>
    <t>Blanchard</t>
  </si>
  <si>
    <t>NevilleArnoux@cuvox.de</t>
  </si>
  <si>
    <t>Hervieux</t>
  </si>
  <si>
    <t>VerneyAudet@jourrapide.com</t>
  </si>
  <si>
    <t>Françoise</t>
  </si>
  <si>
    <t>FrancoiseQuenneville@superrito.com</t>
  </si>
  <si>
    <t>LucLacroix@superrito.com</t>
  </si>
  <si>
    <t>Boulé</t>
  </si>
  <si>
    <t>SearlasMetivier@fleckens.hu</t>
  </si>
  <si>
    <t>ByronVertefeuille@teleworm.us</t>
  </si>
  <si>
    <t>Garland</t>
  </si>
  <si>
    <t>Talon</t>
  </si>
  <si>
    <t>GarlandTalon@cuvox.de</t>
  </si>
  <si>
    <t>Arianne</t>
  </si>
  <si>
    <t>ArianneBonnet@dayrep.com</t>
  </si>
  <si>
    <t>Boncoeur</t>
  </si>
  <si>
    <t>Binet</t>
  </si>
  <si>
    <t>Mouet</t>
  </si>
  <si>
    <t>DavetMouet@einrot.com</t>
  </si>
  <si>
    <t>Fanchon</t>
  </si>
  <si>
    <t>Saindon</t>
  </si>
  <si>
    <t>FanchonSaindon@dayrep.com</t>
  </si>
  <si>
    <t>Germain</t>
  </si>
  <si>
    <t>Channing</t>
  </si>
  <si>
    <t>ChanningFavreau@rhyta.com</t>
  </si>
  <si>
    <t>MalloryDufour@dayrep.com</t>
  </si>
  <si>
    <t>Laurent</t>
  </si>
  <si>
    <t>Dominic</t>
  </si>
  <si>
    <t>Sevier</t>
  </si>
  <si>
    <t>Belle</t>
  </si>
  <si>
    <t>BelleThibault@gustr.com</t>
  </si>
  <si>
    <t>Desrosiers</t>
  </si>
  <si>
    <t>Cinderella</t>
  </si>
  <si>
    <t>CinderellaDesrosiers@teleworm.us</t>
  </si>
  <si>
    <t>Methena</t>
  </si>
  <si>
    <t>MethenaSicard@rhyta.com</t>
  </si>
  <si>
    <t>Saucier</t>
  </si>
  <si>
    <t>RaySaucier@rhyta.com</t>
  </si>
  <si>
    <t>MarcelleSevier@fleckens.hu</t>
  </si>
  <si>
    <t>Dagenais</t>
  </si>
  <si>
    <t>RubyTalon@rhyta.com</t>
  </si>
  <si>
    <t>Tilly</t>
  </si>
  <si>
    <t>TillyLoiseau@dayrep.com</t>
  </si>
  <si>
    <t>CinqMars</t>
  </si>
  <si>
    <t>Arcouet</t>
  </si>
  <si>
    <t>GenevreArcouet@teleworm.us</t>
  </si>
  <si>
    <t>PansyQuenneville@einrot.com</t>
  </si>
  <si>
    <t>Caisse</t>
  </si>
  <si>
    <t>Courtois</t>
  </si>
  <si>
    <t>InesCourtois@dayrep.com</t>
  </si>
  <si>
    <t>Bernadette</t>
  </si>
  <si>
    <t>BernadetteEtoile@cuvox.de</t>
  </si>
  <si>
    <t>Adorlee</t>
  </si>
  <si>
    <t>Robert</t>
  </si>
  <si>
    <t>Quennel</t>
  </si>
  <si>
    <t>QuennelLang@einrot.com</t>
  </si>
  <si>
    <t>Mercure</t>
  </si>
  <si>
    <t>MarlonMercure@fleckens.hu</t>
  </si>
  <si>
    <t>Odette</t>
  </si>
  <si>
    <t>Poissonnier</t>
  </si>
  <si>
    <t>FantinaCharpie@superrito.com</t>
  </si>
  <si>
    <t>Charline</t>
  </si>
  <si>
    <t>Bonenfant</t>
  </si>
  <si>
    <t>CharlineBonenfant@dayrep.com</t>
  </si>
  <si>
    <t>Frontino</t>
  </si>
  <si>
    <t>Duranseau</t>
  </si>
  <si>
    <t>FrontinoDuranseau@teleworm.us</t>
  </si>
  <si>
    <t>Jesper</t>
  </si>
  <si>
    <t>Desjardins</t>
  </si>
  <si>
    <t>JesperDesjardins@gustr.com</t>
  </si>
  <si>
    <t>Harbin</t>
  </si>
  <si>
    <t>HarbinPrimeau@gustr.com</t>
  </si>
  <si>
    <t>TheophileMorneau@fleckens.hu</t>
  </si>
  <si>
    <t>Mercier</t>
  </si>
  <si>
    <t>OdetteMercier@rhyta.com</t>
  </si>
  <si>
    <t>Ménard</t>
  </si>
  <si>
    <t>JeanMenard@einrot.com</t>
  </si>
  <si>
    <t>Brigliador</t>
  </si>
  <si>
    <t>BrigliadorQuenneville@armyspy.com</t>
  </si>
  <si>
    <t>Orson</t>
  </si>
  <si>
    <t>OrsonRouthier@jourrapide.com</t>
  </si>
  <si>
    <t>Hortense</t>
  </si>
  <si>
    <t>HortenseLepicier@cuvox.de</t>
  </si>
  <si>
    <t>Roxanne</t>
  </si>
  <si>
    <t>FrontinoBerard@superrito.com</t>
  </si>
  <si>
    <t>EulalieDuclos@fleckens.hu</t>
  </si>
  <si>
    <t>SomerMarchesseault@gustr.com</t>
  </si>
  <si>
    <t>Pinabel</t>
  </si>
  <si>
    <t>PinabelRatte@rhyta.com</t>
  </si>
  <si>
    <t>Viollette</t>
  </si>
  <si>
    <t>Lafrenière</t>
  </si>
  <si>
    <t>ViolletteLafreniere@jourrapide.com</t>
  </si>
  <si>
    <t>GermainMarier@cuvox.de</t>
  </si>
  <si>
    <t>Gemma</t>
  </si>
  <si>
    <t>GemmaParent@dayrep.com</t>
  </si>
  <si>
    <t>AdorleeChesnay@superrito.com</t>
  </si>
  <si>
    <t>Beaulieu</t>
  </si>
  <si>
    <t>VictorBeaulieu@dayrep.com</t>
  </si>
  <si>
    <t>Rocher</t>
  </si>
  <si>
    <t>NicoletteBinet@teleworm.us</t>
  </si>
  <si>
    <t>Allain</t>
  </si>
  <si>
    <t>Rachelle</t>
  </si>
  <si>
    <t>RachelleBoileau@gustr.com</t>
  </si>
  <si>
    <t>Gladu</t>
  </si>
  <si>
    <t>Monty</t>
  </si>
  <si>
    <t>BerangariaSicard@teleworm.us</t>
  </si>
  <si>
    <t>ThieryLatourelle@rhyta.com</t>
  </si>
  <si>
    <t>MargauxSimon@einrot.com</t>
  </si>
  <si>
    <t>Cliche</t>
  </si>
  <si>
    <t>ViolletteDeschamps@cuvox.de</t>
  </si>
  <si>
    <t>Martin</t>
  </si>
  <si>
    <t>CosetteRobert@rhyta.com</t>
  </si>
  <si>
    <t>Labbé</t>
  </si>
  <si>
    <t>MelisandeLabbe@dayrep.com</t>
  </si>
  <si>
    <t>Brasseur</t>
  </si>
  <si>
    <t>Michaud</t>
  </si>
  <si>
    <t>VignetteMichaud@gustr.com</t>
  </si>
  <si>
    <t>St-Jacques</t>
  </si>
  <si>
    <t>Belisle</t>
  </si>
  <si>
    <t>Diane</t>
  </si>
  <si>
    <t>DianeVincent@jourrapide.com</t>
  </si>
  <si>
    <t>Guay</t>
  </si>
  <si>
    <t>PinabelGuay@gustr.com</t>
  </si>
  <si>
    <t>PomeroyLaGrande@einrot.com</t>
  </si>
  <si>
    <t>AdorleeSaucier@einrot.com</t>
  </si>
  <si>
    <t>Gustave</t>
  </si>
  <si>
    <t>GustaveDesroches@dayrep.com</t>
  </si>
  <si>
    <t>Aubert</t>
  </si>
  <si>
    <t>Chalut</t>
  </si>
  <si>
    <t>DominiqueChalut@gustr.com</t>
  </si>
  <si>
    <t>Royden</t>
  </si>
  <si>
    <t>Dupuis</t>
  </si>
  <si>
    <t>RoydenDupuis@dayrep.com</t>
  </si>
  <si>
    <t>FranckCovillon@einrot.com</t>
  </si>
  <si>
    <t>MartheDupere@armyspy.com</t>
  </si>
  <si>
    <t>ByronBourget@superrito.com</t>
  </si>
  <si>
    <t>Arienne</t>
  </si>
  <si>
    <t>Chastain</t>
  </si>
  <si>
    <t>ArienneChastain@teleworm.us</t>
  </si>
  <si>
    <t>BriceMichel@rhyta.com</t>
  </si>
  <si>
    <t>Vallis</t>
  </si>
  <si>
    <t>VallisPitre@fleckens.hu</t>
  </si>
  <si>
    <t>Fortun</t>
  </si>
  <si>
    <t>FortunRobillard@superrito.com</t>
  </si>
  <si>
    <t>Aupry</t>
  </si>
  <si>
    <t>LeverettBelisle@rhyta.com</t>
  </si>
  <si>
    <t>GaetanLaboissonniere@jourrapide.com</t>
  </si>
  <si>
    <t>Varden</t>
  </si>
  <si>
    <t>Roux</t>
  </si>
  <si>
    <t>RouxMichel@dayrep.com</t>
  </si>
  <si>
    <t>Paige</t>
  </si>
  <si>
    <t>Brisebois</t>
  </si>
  <si>
    <t>LaurenceBrisebois@teleworm.us</t>
  </si>
  <si>
    <t>Charlotte</t>
  </si>
  <si>
    <t>CharlotteMailly@fleckens.hu</t>
  </si>
  <si>
    <t>BurnellGarreau@superrito.com</t>
  </si>
  <si>
    <t>Annot</t>
  </si>
  <si>
    <t>AnnotBonsaint@rhyta.com</t>
  </si>
  <si>
    <t>Galatee</t>
  </si>
  <si>
    <t>GalateeGilbert@superrito.com</t>
  </si>
  <si>
    <t>Bourgeois</t>
  </si>
  <si>
    <t>Gendron</t>
  </si>
  <si>
    <t>ManonGendron@gustr.com</t>
  </si>
  <si>
    <t>Babin</t>
  </si>
  <si>
    <t>GeoffreyBabin@jourrapide.com</t>
  </si>
  <si>
    <t>RabicanBoncoeur@cuvox.de</t>
  </si>
  <si>
    <t>Hachée</t>
  </si>
  <si>
    <t>JosetteTougas@dayrep.com</t>
  </si>
  <si>
    <t>CarolineCinqMars@dayrep.com</t>
  </si>
  <si>
    <t>QuennelRobillard@einrot.com</t>
  </si>
  <si>
    <t>CarineBeaujolie@armyspy.com</t>
  </si>
  <si>
    <t>Malagigi</t>
  </si>
  <si>
    <t>Beaudry</t>
  </si>
  <si>
    <t>MalagigiMetivier@dayrep.com</t>
  </si>
  <si>
    <t>Harcourt</t>
  </si>
  <si>
    <t>Doyon</t>
  </si>
  <si>
    <t>FrontinoDoyon@superrito.com</t>
  </si>
  <si>
    <t>AnneDavid@jourrapide.com</t>
  </si>
  <si>
    <t>Adler</t>
  </si>
  <si>
    <t>Laurene</t>
  </si>
  <si>
    <t>JeoffroiDuplessis@superrito.com</t>
  </si>
  <si>
    <t>Fealty</t>
  </si>
  <si>
    <t>FealtyAllain@armyspy.com</t>
  </si>
  <si>
    <t>Tanguy</t>
  </si>
  <si>
    <t>TanguyBosse@rhyta.com</t>
  </si>
  <si>
    <t>Verrill</t>
  </si>
  <si>
    <t>Laprise</t>
  </si>
  <si>
    <t>BarryMoreau@fleckens.hu</t>
  </si>
  <si>
    <t>LucMousseau@gustr.com</t>
  </si>
  <si>
    <t>LothairCliche@teleworm.us</t>
  </si>
  <si>
    <t>Élise</t>
  </si>
  <si>
    <t>EliseDeLaVergne@fleckens.hu</t>
  </si>
  <si>
    <t>Nicolas</t>
  </si>
  <si>
    <t>AntoinetteLegault@teleworm.us</t>
  </si>
  <si>
    <t>LaurenePatry@superrito.com</t>
  </si>
  <si>
    <t>ThieryCamus@dayrep.com</t>
  </si>
  <si>
    <t>Couture</t>
  </si>
  <si>
    <t>Tearlach</t>
  </si>
  <si>
    <t>Chenard</t>
  </si>
  <si>
    <t>Christophe</t>
  </si>
  <si>
    <t>ChristopheRancourt@jourrapide.com</t>
  </si>
  <si>
    <t>Baron</t>
  </si>
  <si>
    <t>Zoé</t>
  </si>
  <si>
    <t>ZoeFrancoeur@gustr.com</t>
  </si>
  <si>
    <t>Véronique</t>
  </si>
  <si>
    <t>VeroniqueBaron@superrito.com</t>
  </si>
  <si>
    <t>Pépin</t>
  </si>
  <si>
    <t>AmbraArcouet@jourrapide.com</t>
  </si>
  <si>
    <t>Delphine</t>
  </si>
  <si>
    <t>DelphineLavallee@rhyta.com</t>
  </si>
  <si>
    <t>Grosvenor</t>
  </si>
  <si>
    <t>GrosvenorViens@cuvox.de</t>
  </si>
  <si>
    <t>Forest</t>
  </si>
  <si>
    <t>Rivard</t>
  </si>
  <si>
    <t>VerrillAyot@einrot.com</t>
  </si>
  <si>
    <t>Eglantine</t>
  </si>
  <si>
    <t>EglantineHachee@dayrep.com</t>
  </si>
  <si>
    <t>Didier</t>
  </si>
  <si>
    <t>DidierSarrazin@armyspy.com</t>
  </si>
  <si>
    <t>FanchonAupry@gustr.com</t>
  </si>
  <si>
    <t>Chantal</t>
  </si>
  <si>
    <t>ChantalBeauchamp@gustr.com</t>
  </si>
  <si>
    <t>DominicDeniger@teleworm.us</t>
  </si>
  <si>
    <t>OrvaMarcheterre@cuvox.de</t>
  </si>
  <si>
    <t>Arno</t>
  </si>
  <si>
    <t>Bourque</t>
  </si>
  <si>
    <t>ArnoBourque@fleckens.hu</t>
  </si>
  <si>
    <t>Xarles</t>
  </si>
  <si>
    <t>XarlesDaviau@teleworm.us</t>
  </si>
  <si>
    <t>SaberLereau@jourrapide.com</t>
  </si>
  <si>
    <t>MercerMailloux@superrito.com</t>
  </si>
  <si>
    <t>VardenMethot@cuvox.de</t>
  </si>
  <si>
    <t>Emmanuel</t>
  </si>
  <si>
    <t>EmmanuelBienvenue@rhyta.com</t>
  </si>
  <si>
    <t>GermainBlanc@dayrep.com</t>
  </si>
  <si>
    <t>Archard</t>
  </si>
  <si>
    <t>Chappell</t>
  </si>
  <si>
    <t>ChappellBonsaint@dayrep.com</t>
  </si>
  <si>
    <t>AventTheriault@dayrep.com</t>
  </si>
  <si>
    <t>ArchardMazuret@dayrep.com</t>
  </si>
  <si>
    <t>Agate</t>
  </si>
  <si>
    <t>Avice</t>
  </si>
  <si>
    <t>AvicePouchard@armyspy.com</t>
  </si>
  <si>
    <t>BurnellHoule@teleworm.us</t>
  </si>
  <si>
    <t>GillRancourt@fleckens.hu</t>
  </si>
  <si>
    <t>Iva</t>
  </si>
  <si>
    <t>IvaChesnay@cuvox.de</t>
  </si>
  <si>
    <t>Bédard</t>
  </si>
  <si>
    <t>EstelleBedard@jourrapide.com</t>
  </si>
  <si>
    <t>Olivier</t>
  </si>
  <si>
    <t>Barrientos</t>
  </si>
  <si>
    <t>OlivierBarrientos@einrot.com</t>
  </si>
  <si>
    <t>Séguin</t>
  </si>
  <si>
    <t>Rive</t>
  </si>
  <si>
    <t>Thibodeau</t>
  </si>
  <si>
    <t>RiveThibodeau@einrot.com</t>
  </si>
  <si>
    <t>AubertDesMeaux@jourrapide.com</t>
  </si>
  <si>
    <t>Caresse</t>
  </si>
  <si>
    <t>Daigle</t>
  </si>
  <si>
    <t>CaresseDaigle@jourrapide.com</t>
  </si>
  <si>
    <t>Avelaine</t>
  </si>
  <si>
    <t>AvelaineLaprise@einrot.com</t>
  </si>
  <si>
    <t>Aiglentina</t>
  </si>
  <si>
    <t>ValiantRoussel@rhyta.com</t>
  </si>
  <si>
    <t>EustacheLeroux@rhyta.com</t>
  </si>
  <si>
    <t>Felicienne</t>
  </si>
  <si>
    <t>Camille</t>
  </si>
  <si>
    <t>CamilleBeaudry@fleckens.hu</t>
  </si>
  <si>
    <t>Marguerite</t>
  </si>
  <si>
    <t>MargueriteGamelin@gustr.com</t>
  </si>
  <si>
    <t>MartinTrottier@teleworm.us</t>
  </si>
  <si>
    <t>Vadeboncoeur</t>
  </si>
  <si>
    <t>RobertChartre@superrito.com</t>
  </si>
  <si>
    <t>BerangariaJosseaume@teleworm.us</t>
  </si>
  <si>
    <t>NoelSt-Jacques@superrito.com</t>
  </si>
  <si>
    <t>Fabrice</t>
  </si>
  <si>
    <t>FabriceRouthier@einrot.com</t>
  </si>
  <si>
    <t>Turcotte</t>
  </si>
  <si>
    <t>Lundy</t>
  </si>
  <si>
    <t>LundyEdouard@dayrep.com</t>
  </si>
  <si>
    <t>Crescent</t>
  </si>
  <si>
    <t>LaurentMasse@gustr.com</t>
  </si>
  <si>
    <t>FrancoiseChaloux@superrito.com</t>
  </si>
  <si>
    <t>FortunHervieux@dayrep.com</t>
  </si>
  <si>
    <t>Roslyn</t>
  </si>
  <si>
    <t>RoslynParmentier@superrito.com</t>
  </si>
  <si>
    <t>EmmanuelDesrosiers@einrot.com</t>
  </si>
  <si>
    <t>HarcourtLang@superrito.com</t>
  </si>
  <si>
    <t>Bizier</t>
  </si>
  <si>
    <t>CrescentBizier@fleckens.hu</t>
  </si>
  <si>
    <t>ArienneBourgeois@teleworm.us</t>
  </si>
  <si>
    <t>LucilleLaboissonniere@jourrapide.com</t>
  </si>
  <si>
    <t>Serge</t>
  </si>
  <si>
    <t>AlbertineRoy@dayrep.com</t>
  </si>
  <si>
    <t>ChristopheVadeboncoeur@armyspy.com</t>
  </si>
  <si>
    <t>Maslin</t>
  </si>
  <si>
    <t>MaslinBerthelette@dayrep.com</t>
  </si>
  <si>
    <t>TanguyEdouard@rhyta.com</t>
  </si>
  <si>
    <t>AstridSeguin@armyspy.com</t>
  </si>
  <si>
    <t>PaigeBlanchard@einrot.com</t>
  </si>
  <si>
    <t>MichelMonty@fleckens.hu</t>
  </si>
  <si>
    <t>Hamilton</t>
  </si>
  <si>
    <t>HamiltonForest@einrot.com</t>
  </si>
  <si>
    <t>Christelle</t>
  </si>
  <si>
    <t>ChristelleFouquet@jourrapide.com</t>
  </si>
  <si>
    <t>NoelSauve@teleworm.us</t>
  </si>
  <si>
    <t>Logistilla</t>
  </si>
  <si>
    <t>MargueriteDagenais@rhyta.com</t>
  </si>
  <si>
    <t>MatthieuBoileau@rhyta.com</t>
  </si>
  <si>
    <t>Paul</t>
  </si>
  <si>
    <t>PaulBrodeur@dayrep.com</t>
  </si>
  <si>
    <t>Dielle</t>
  </si>
  <si>
    <t>DielleBourdette@teleworm.us</t>
  </si>
  <si>
    <t>MalagigiGrandpre@dayrep.com</t>
  </si>
  <si>
    <t>Geneviève</t>
  </si>
  <si>
    <t>GenevieveLajoie@einrot.com</t>
  </si>
  <si>
    <t>Carolos</t>
  </si>
  <si>
    <t>Arsenault</t>
  </si>
  <si>
    <t>Vaden</t>
  </si>
  <si>
    <t>VadenEmond@einrot.com</t>
  </si>
  <si>
    <t>RoxanneClement@teleworm.us</t>
  </si>
  <si>
    <t>MichelBernier@dayrep.com</t>
  </si>
  <si>
    <t>Burrell</t>
  </si>
  <si>
    <t>BurrellPepin@einrot.com</t>
  </si>
  <si>
    <t>Heloise</t>
  </si>
  <si>
    <t>HeloiseDoiron@superrito.com</t>
  </si>
  <si>
    <t>ParfaitBarteaux@jourrapide.com</t>
  </si>
  <si>
    <t>Pierrette</t>
  </si>
  <si>
    <t>PierretteRobert@teleworm.us</t>
  </si>
  <si>
    <t>TearlachArsenault@fleckens.hu</t>
  </si>
  <si>
    <t>Hélène</t>
  </si>
  <si>
    <t>HeleneMiron@einrot.com</t>
  </si>
  <si>
    <t>Dorene</t>
  </si>
  <si>
    <t>DoreneGaillard@armyspy.com</t>
  </si>
  <si>
    <t>BartlettFresne@einrot.com</t>
  </si>
  <si>
    <t>Cammile</t>
  </si>
  <si>
    <t>VerneySylvain@gustr.com</t>
  </si>
  <si>
    <t>Coralie</t>
  </si>
  <si>
    <t>CoralieSalois@dayrep.com</t>
  </si>
  <si>
    <t>NicolasCloutier@gustr.com</t>
  </si>
  <si>
    <t>Fayme</t>
  </si>
  <si>
    <t>FaymeParizeau@armyspy.com</t>
  </si>
  <si>
    <t>AlfredChesnay@jourrapide.com</t>
  </si>
  <si>
    <t>Ninette</t>
  </si>
  <si>
    <t>NinetteLereau@teleworm.us</t>
  </si>
  <si>
    <t>HamiltonDeLaVergne@jourrapide.com</t>
  </si>
  <si>
    <t>Emmanuelle</t>
  </si>
  <si>
    <t>EmmanuelleRobert@cuvox.de</t>
  </si>
  <si>
    <t>FelicienneCouture@gustr.com</t>
  </si>
  <si>
    <t>Babette</t>
  </si>
  <si>
    <t>BabetteDumoulin@cuvox.de</t>
  </si>
  <si>
    <t>LaurenePoissonnier@armyspy.com</t>
  </si>
  <si>
    <t>EmmanuelleLajeunesse@gustr.com</t>
  </si>
  <si>
    <t>AiglentinaCadieux@dayrep.com</t>
  </si>
  <si>
    <t>LogistillaBelair@fleckens.hu</t>
  </si>
  <si>
    <t>Plourde</t>
  </si>
  <si>
    <t>Warrane</t>
  </si>
  <si>
    <t>TristanLepicier@einrot.com</t>
  </si>
  <si>
    <t>Pryor</t>
  </si>
  <si>
    <t>PryorBlanc@superrito.com</t>
  </si>
  <si>
    <t>EmmanuelRivard@jourrapide.com</t>
  </si>
  <si>
    <t>AventMouet@armyspy.com</t>
  </si>
  <si>
    <t>ChristelleVadeboncoeur@teleworm.us</t>
  </si>
  <si>
    <t>Vail</t>
  </si>
  <si>
    <t>VailLagrange@dayrep.com</t>
  </si>
  <si>
    <t>AlfredMercure@einrot.com</t>
  </si>
  <si>
    <t>JosetteRocher@jourrapide.com</t>
  </si>
  <si>
    <t>CammileThibodeau@rhyta.com</t>
  </si>
  <si>
    <t>CurtisSalois@gustr.com</t>
  </si>
  <si>
    <t>Sabine</t>
  </si>
  <si>
    <t>SabineBazinet@fleckens.hu</t>
  </si>
  <si>
    <t>LeverettCroteau@einrot.com</t>
  </si>
  <si>
    <t>DominiqueBeaupre@armyspy.com</t>
  </si>
  <si>
    <t>JavierSarrazin@dayrep.com</t>
  </si>
  <si>
    <t>LundyAdler@einrot.com</t>
  </si>
  <si>
    <t>SabineGoudreau@armyspy.com</t>
  </si>
  <si>
    <t>CarolosBoule@fleckens.hu</t>
  </si>
  <si>
    <t>Pierpont</t>
  </si>
  <si>
    <t>PierpontCaisse@gustr.com</t>
  </si>
  <si>
    <t>SergeChouinard@teleworm.us</t>
  </si>
  <si>
    <t>Élisabeth</t>
  </si>
  <si>
    <t>ElisabethLavoie@teleworm.us</t>
  </si>
  <si>
    <t>NathalieGiguere@gustr.com</t>
  </si>
  <si>
    <t>Bourassa</t>
  </si>
  <si>
    <t>WarraneBourassa@armyspy.com</t>
  </si>
  <si>
    <t>MirabelleBaron@fleckens.hu</t>
  </si>
  <si>
    <t>Gaetane</t>
  </si>
  <si>
    <t>GaetaneDastous@teleworm.us</t>
  </si>
  <si>
    <t>AngeliqueBrasseur@fleckens.hu</t>
  </si>
  <si>
    <t>GuerinGladu@armyspy.com</t>
  </si>
  <si>
    <t>Hugues</t>
  </si>
  <si>
    <t>HuguesLapresse@rhyta.com</t>
  </si>
  <si>
    <t>Scoville</t>
  </si>
  <si>
    <t>ScovillePiedalue@einrot.com</t>
  </si>
  <si>
    <t>CendrillonFongemie@superrito.com</t>
  </si>
  <si>
    <t>Riel</t>
  </si>
  <si>
    <t>LothairRiel@armyspy.com</t>
  </si>
  <si>
    <t>AlfredLHeureux@einrot.com</t>
  </si>
  <si>
    <t>Landers</t>
  </si>
  <si>
    <t>LandersTurcotte@armyspy.com</t>
  </si>
  <si>
    <t>Emmeline</t>
  </si>
  <si>
    <t>EmmelinePlourde@teleworm.us</t>
  </si>
  <si>
    <t>MalloryLafontaine@teleworm.us</t>
  </si>
  <si>
    <t>EsperanzaGabriaux@einrot.com</t>
  </si>
  <si>
    <t>DixieChenard@cuvox.de</t>
  </si>
  <si>
    <t>AgateCailot@teleworm.us</t>
  </si>
  <si>
    <t>DArcyBelisle@rhyta.com</t>
  </si>
  <si>
    <t>Intitulé</t>
  </si>
  <si>
    <t>Madame</t>
  </si>
  <si>
    <t>Monsieur</t>
  </si>
  <si>
    <t>E-mail</t>
  </si>
  <si>
    <t>LOC00062</t>
  </si>
  <si>
    <t>LOC00070</t>
  </si>
  <si>
    <t>LOC00072</t>
  </si>
  <si>
    <t>LOC00078</t>
  </si>
  <si>
    <t>LOC00087</t>
  </si>
  <si>
    <t>LOC00098</t>
  </si>
  <si>
    <t>LOC00102</t>
  </si>
  <si>
    <t>LOC00175</t>
  </si>
  <si>
    <t>LOC00206</t>
  </si>
  <si>
    <t>LOC00213</t>
  </si>
  <si>
    <t>LOC00280</t>
  </si>
  <si>
    <t>LOC00304</t>
  </si>
  <si>
    <t>LOC00305</t>
  </si>
  <si>
    <t>LOC00327</t>
  </si>
  <si>
    <t>LOC00427</t>
  </si>
  <si>
    <t>LOC00484</t>
  </si>
  <si>
    <t>LOC00548</t>
  </si>
  <si>
    <t>LOC00574</t>
  </si>
  <si>
    <t>LOC00590</t>
  </si>
  <si>
    <t>LOC00621</t>
  </si>
  <si>
    <t>LOC00668</t>
  </si>
  <si>
    <t>LOC00713</t>
  </si>
  <si>
    <t>LOC00721</t>
  </si>
  <si>
    <t>LOC00758</t>
  </si>
  <si>
    <t>LOC00774</t>
  </si>
  <si>
    <t>LOC00799</t>
  </si>
  <si>
    <t>LOC00831</t>
  </si>
  <si>
    <t>LOC00859</t>
  </si>
  <si>
    <t>LOC00869</t>
  </si>
  <si>
    <t>LOC00871</t>
  </si>
  <si>
    <t>LOC00896</t>
  </si>
  <si>
    <t>LOC00898</t>
  </si>
  <si>
    <t>Contact</t>
  </si>
  <si>
    <t>APP0101</t>
  </si>
  <si>
    <t/>
  </si>
  <si>
    <t>Oui</t>
  </si>
  <si>
    <t>APP0102</t>
  </si>
  <si>
    <t>APP0103</t>
  </si>
  <si>
    <t>APP0104</t>
  </si>
  <si>
    <t>APP0111</t>
  </si>
  <si>
    <t>Non</t>
  </si>
  <si>
    <t>APP0112</t>
  </si>
  <si>
    <t>APP0113</t>
  </si>
  <si>
    <t>APP0114</t>
  </si>
  <si>
    <t>APP0115</t>
  </si>
  <si>
    <t>APP0121</t>
  </si>
  <si>
    <t>APP0122</t>
  </si>
  <si>
    <t>APP0123</t>
  </si>
  <si>
    <t>APP0124</t>
  </si>
  <si>
    <t>APP0131</t>
  </si>
  <si>
    <t>APP0132</t>
  </si>
  <si>
    <t>APP0133</t>
  </si>
  <si>
    <t>APP0134</t>
  </si>
  <si>
    <t>APP0141</t>
  </si>
  <si>
    <t>APP0142</t>
  </si>
  <si>
    <t>APP0143</t>
  </si>
  <si>
    <t>APP0144</t>
  </si>
  <si>
    <t>APP0151</t>
  </si>
  <si>
    <t>APP0152</t>
  </si>
  <si>
    <t>APP0153</t>
  </si>
  <si>
    <t>APP0154</t>
  </si>
  <si>
    <t>APP0201</t>
  </si>
  <si>
    <t>APP0202</t>
  </si>
  <si>
    <t>APP0203</t>
  </si>
  <si>
    <t>APP0204</t>
  </si>
  <si>
    <t>APP0205</t>
  </si>
  <si>
    <t>APP0211</t>
  </si>
  <si>
    <t>APP0212</t>
  </si>
  <si>
    <t>APP0213</t>
  </si>
  <si>
    <t>APP0214</t>
  </si>
  <si>
    <t>APP0215</t>
  </si>
  <si>
    <t>APP0216</t>
  </si>
  <si>
    <t>APP0221</t>
  </si>
  <si>
    <t>APP0222</t>
  </si>
  <si>
    <t>APP0223</t>
  </si>
  <si>
    <t>APP0224</t>
  </si>
  <si>
    <t>APP0225</t>
  </si>
  <si>
    <t>APP0226</t>
  </si>
  <si>
    <t>APP0231</t>
  </si>
  <si>
    <t>APP0232</t>
  </si>
  <si>
    <t>APP0233</t>
  </si>
  <si>
    <t>APP0234</t>
  </si>
  <si>
    <t>APP0235</t>
  </si>
  <si>
    <t>APP0236</t>
  </si>
  <si>
    <t>APP0241</t>
  </si>
  <si>
    <t>APP0242</t>
  </si>
  <si>
    <t>APP0243</t>
  </si>
  <si>
    <t>APP0244</t>
  </si>
  <si>
    <t>APP0245</t>
  </si>
  <si>
    <t>APP0246</t>
  </si>
  <si>
    <t>APP0251</t>
  </si>
  <si>
    <t>APP0252</t>
  </si>
  <si>
    <t>APP0253</t>
  </si>
  <si>
    <t>APP0254</t>
  </si>
  <si>
    <t>APP0255</t>
  </si>
  <si>
    <t>APP0261</t>
  </si>
  <si>
    <t>APP0262</t>
  </si>
  <si>
    <t>APP0263</t>
  </si>
  <si>
    <t>APP0264</t>
  </si>
  <si>
    <t>APP0265</t>
  </si>
  <si>
    <t>APP0266</t>
  </si>
  <si>
    <t>APP0301</t>
  </si>
  <si>
    <t>APP0302</t>
  </si>
  <si>
    <t>APP0303</t>
  </si>
  <si>
    <t>APP0304</t>
  </si>
  <si>
    <t>APP0311</t>
  </si>
  <si>
    <t>APP0312</t>
  </si>
  <si>
    <t>APP0313</t>
  </si>
  <si>
    <t>APP0314</t>
  </si>
  <si>
    <t>APP0315</t>
  </si>
  <si>
    <t>APP0321</t>
  </si>
  <si>
    <t>APP0322</t>
  </si>
  <si>
    <t>APP0323</t>
  </si>
  <si>
    <t>APP0324</t>
  </si>
  <si>
    <t>APP0325</t>
  </si>
  <si>
    <t>APP0331</t>
  </si>
  <si>
    <t>APP0332</t>
  </si>
  <si>
    <t>APP0333</t>
  </si>
  <si>
    <t>APP0334</t>
  </si>
  <si>
    <t>APP0335</t>
  </si>
  <si>
    <t>APP0341</t>
  </si>
  <si>
    <t>APP0342</t>
  </si>
  <si>
    <t>APP0343</t>
  </si>
  <si>
    <t>APP0344</t>
  </si>
  <si>
    <t>APP0345</t>
  </si>
  <si>
    <t>APP0351</t>
  </si>
  <si>
    <t>APP0352</t>
  </si>
  <si>
    <t>APP0353</t>
  </si>
  <si>
    <t>APP0354</t>
  </si>
  <si>
    <t>APP0355</t>
  </si>
  <si>
    <t>APP0401</t>
  </si>
  <si>
    <t>APP0402</t>
  </si>
  <si>
    <t>APP0403</t>
  </si>
  <si>
    <t>APP0404</t>
  </si>
  <si>
    <t>APP0405</t>
  </si>
  <si>
    <t>APP0406</t>
  </si>
  <si>
    <t>APP0407</t>
  </si>
  <si>
    <t>APP0411</t>
  </si>
  <si>
    <t>APP0412</t>
  </si>
  <si>
    <t>APP0413</t>
  </si>
  <si>
    <t>APP0414</t>
  </si>
  <si>
    <t>APP0415</t>
  </si>
  <si>
    <t>APP0421</t>
  </si>
  <si>
    <t>APP0422</t>
  </si>
  <si>
    <t>APP0423</t>
  </si>
  <si>
    <t>APP0424</t>
  </si>
  <si>
    <t>APP0425</t>
  </si>
  <si>
    <t>APP0431</t>
  </si>
  <si>
    <t>APP0432</t>
  </si>
  <si>
    <t>APP0433</t>
  </si>
  <si>
    <t>APP0434</t>
  </si>
  <si>
    <t>APP0435</t>
  </si>
  <si>
    <t>APP0501</t>
  </si>
  <si>
    <t>APP0502</t>
  </si>
  <si>
    <t>APP0503</t>
  </si>
  <si>
    <t>APP0504</t>
  </si>
  <si>
    <t>APP0505</t>
  </si>
  <si>
    <t>APP0511</t>
  </si>
  <si>
    <t>APP0512</t>
  </si>
  <si>
    <t>APP0513</t>
  </si>
  <si>
    <t>APP0514</t>
  </si>
  <si>
    <t>APP0515</t>
  </si>
  <si>
    <t>APP0521</t>
  </si>
  <si>
    <t>APP0522</t>
  </si>
  <si>
    <t>APP0523</t>
  </si>
  <si>
    <t>APP0524</t>
  </si>
  <si>
    <t>APP0525</t>
  </si>
  <si>
    <t>APP0531</t>
  </si>
  <si>
    <t>APP0532</t>
  </si>
  <si>
    <t>APP0533</t>
  </si>
  <si>
    <t>APP0534</t>
  </si>
  <si>
    <t>APP0535</t>
  </si>
  <si>
    <t>APP0541</t>
  </si>
  <si>
    <t>APP0161</t>
  </si>
  <si>
    <t>APP0162</t>
  </si>
  <si>
    <t>APP0163</t>
  </si>
  <si>
    <t>APP0164</t>
  </si>
  <si>
    <t>APP0165</t>
  </si>
  <si>
    <t>APP0171</t>
  </si>
  <si>
    <t>APP0172</t>
  </si>
  <si>
    <t>APP0173</t>
  </si>
  <si>
    <t>APP0174</t>
  </si>
  <si>
    <t>APP0175</t>
  </si>
  <si>
    <t>APP0267</t>
  </si>
  <si>
    <t>APP0305</t>
  </si>
  <si>
    <t>APP0306</t>
  </si>
  <si>
    <t>APP0316</t>
  </si>
  <si>
    <t>APP0326</t>
  </si>
  <si>
    <t>APP0336</t>
  </si>
  <si>
    <t>APP0346</t>
  </si>
  <si>
    <t>APP0347</t>
  </si>
  <si>
    <t>APP0356</t>
  </si>
  <si>
    <t>APP0361</t>
  </si>
  <si>
    <t>APP0362</t>
  </si>
  <si>
    <t>APP0363</t>
  </si>
  <si>
    <t>APP0364</t>
  </si>
  <si>
    <t>APP0365</t>
  </si>
  <si>
    <t>APP0371</t>
  </si>
  <si>
    <t>APP0372</t>
  </si>
  <si>
    <t>APP0373</t>
  </si>
  <si>
    <t>APP0374</t>
  </si>
  <si>
    <t>APP0375</t>
  </si>
  <si>
    <t>APP0416</t>
  </si>
  <si>
    <t>APP0417</t>
  </si>
  <si>
    <t>APP0426</t>
  </si>
  <si>
    <t>APP0427</t>
  </si>
  <si>
    <t>APP0428</t>
  </si>
  <si>
    <t>APP0441</t>
  </si>
  <si>
    <t>APP0442</t>
  </si>
  <si>
    <t>APP0443</t>
  </si>
  <si>
    <t>APP0444</t>
  </si>
  <si>
    <t>APP0445</t>
  </si>
  <si>
    <t>APP0446</t>
  </si>
  <si>
    <t>APP0451</t>
  </si>
  <si>
    <t>APP0452</t>
  </si>
  <si>
    <t>APP0453</t>
  </si>
  <si>
    <t>APP0454</t>
  </si>
  <si>
    <t>APP0455</t>
  </si>
  <si>
    <t>APP0456</t>
  </si>
  <si>
    <t>APP0457</t>
  </si>
  <si>
    <t>APP0461</t>
  </si>
  <si>
    <t>APP0462</t>
  </si>
  <si>
    <t>APP0463</t>
  </si>
  <si>
    <t>APP0464</t>
  </si>
  <si>
    <t>APP0465</t>
  </si>
  <si>
    <t>APP0471</t>
  </si>
  <si>
    <t>APP0472</t>
  </si>
  <si>
    <t>APP0473</t>
  </si>
  <si>
    <t>APP0474</t>
  </si>
  <si>
    <t>APP0475</t>
  </si>
  <si>
    <t>APP0476</t>
  </si>
  <si>
    <t>APP0477</t>
  </si>
  <si>
    <t>APP0478</t>
  </si>
  <si>
    <t>APP0481</t>
  </si>
  <si>
    <t>APP0482</t>
  </si>
  <si>
    <t>APP0483</t>
  </si>
  <si>
    <t>APP0484</t>
  </si>
  <si>
    <t>APP0485</t>
  </si>
  <si>
    <t>APP0486</t>
  </si>
  <si>
    <t>APP0487</t>
  </si>
  <si>
    <t>P00007</t>
  </si>
  <si>
    <t>P00030</t>
  </si>
  <si>
    <t>P00045</t>
  </si>
  <si>
    <t>P00067</t>
  </si>
  <si>
    <t>P00068</t>
  </si>
  <si>
    <t>P00079</t>
  </si>
  <si>
    <t>P00085</t>
  </si>
  <si>
    <t>P00090</t>
  </si>
  <si>
    <t>P00114</t>
  </si>
  <si>
    <t>P00119</t>
  </si>
  <si>
    <t>P00123</t>
  </si>
  <si>
    <t>P00140</t>
  </si>
  <si>
    <t>P00149</t>
  </si>
  <si>
    <t>P00187</t>
  </si>
  <si>
    <t>P00201</t>
  </si>
  <si>
    <t>P00254</t>
  </si>
  <si>
    <t>P00264</t>
  </si>
  <si>
    <t>P00266</t>
  </si>
  <si>
    <t>P00294</t>
  </si>
  <si>
    <t>P00305</t>
  </si>
  <si>
    <t>P00318</t>
  </si>
  <si>
    <t>P00320</t>
  </si>
  <si>
    <t>P00341</t>
  </si>
  <si>
    <t>P00402</t>
  </si>
  <si>
    <t>P00414</t>
  </si>
  <si>
    <t>P00416</t>
  </si>
  <si>
    <t>P00431</t>
  </si>
  <si>
    <t>P00462</t>
  </si>
  <si>
    <t>P00469</t>
  </si>
  <si>
    <t>P00477</t>
  </si>
  <si>
    <t>P00485</t>
  </si>
  <si>
    <t>P00487</t>
  </si>
  <si>
    <t>P00494</t>
  </si>
  <si>
    <t>P00498</t>
  </si>
  <si>
    <t>P00531</t>
  </si>
  <si>
    <t>P00540</t>
  </si>
  <si>
    <t>P00542</t>
  </si>
  <si>
    <t>P00583</t>
  </si>
  <si>
    <t>P00605</t>
  </si>
  <si>
    <t>P00618</t>
  </si>
  <si>
    <t>P00624</t>
  </si>
  <si>
    <t>P00634</t>
  </si>
  <si>
    <t>P00643</t>
  </si>
  <si>
    <t>P00644</t>
  </si>
  <si>
    <t>P00651</t>
  </si>
  <si>
    <t>P00669</t>
  </si>
  <si>
    <t>P00674</t>
  </si>
  <si>
    <t>P00682</t>
  </si>
  <si>
    <t>P00683</t>
  </si>
  <si>
    <t>P00728</t>
  </si>
  <si>
    <t>P00760</t>
  </si>
  <si>
    <t>P00775</t>
  </si>
  <si>
    <t>P00789</t>
  </si>
  <si>
    <t>P00797</t>
  </si>
  <si>
    <t>P00817</t>
  </si>
  <si>
    <t>P00831</t>
  </si>
  <si>
    <t>P00867</t>
  </si>
  <si>
    <t>P00868</t>
  </si>
  <si>
    <t>P00871</t>
  </si>
  <si>
    <t>P00878</t>
  </si>
  <si>
    <t>P00913</t>
  </si>
  <si>
    <t>P00923</t>
  </si>
  <si>
    <t>P00937</t>
  </si>
  <si>
    <t>P00944</t>
  </si>
  <si>
    <t>P00979</t>
  </si>
  <si>
    <t>P00985</t>
  </si>
  <si>
    <t>P00988</t>
  </si>
  <si>
    <t>P00001</t>
  </si>
  <si>
    <t>P00003</t>
  </si>
  <si>
    <t>P00006</t>
  </si>
  <si>
    <t>P00008</t>
  </si>
  <si>
    <t>P00010</t>
  </si>
  <si>
    <t>P00013</t>
  </si>
  <si>
    <t>P00015</t>
  </si>
  <si>
    <t>P00017</t>
  </si>
  <si>
    <t>P00025</t>
  </si>
  <si>
    <t>P00031</t>
  </si>
  <si>
    <t>P00032</t>
  </si>
  <si>
    <t>P00034</t>
  </si>
  <si>
    <t>P00039</t>
  </si>
  <si>
    <t>P00049</t>
  </si>
  <si>
    <t>P00053</t>
  </si>
  <si>
    <t>P00057</t>
  </si>
  <si>
    <t>P00058</t>
  </si>
  <si>
    <t>P00059</t>
  </si>
  <si>
    <t>P00060</t>
  </si>
  <si>
    <t>P00061</t>
  </si>
  <si>
    <t>P00062</t>
  </si>
  <si>
    <t>P00064</t>
  </si>
  <si>
    <t>P00069</t>
  </si>
  <si>
    <t>P00072</t>
  </si>
  <si>
    <t>P00074</t>
  </si>
  <si>
    <t>P00075</t>
  </si>
  <si>
    <t>P00077</t>
  </si>
  <si>
    <t>P00078</t>
  </si>
  <si>
    <t>P00087</t>
  </si>
  <si>
    <t>P00098</t>
  </si>
  <si>
    <t>P00100</t>
  </si>
  <si>
    <t>P00102</t>
  </si>
  <si>
    <t>P00105</t>
  </si>
  <si>
    <t>P00108</t>
  </si>
  <si>
    <t>P00110</t>
  </si>
  <si>
    <t>P00115</t>
  </si>
  <si>
    <t>P00116</t>
  </si>
  <si>
    <t>P00117</t>
  </si>
  <si>
    <t>P00118</t>
  </si>
  <si>
    <t>P00122</t>
  </si>
  <si>
    <t>P00126</t>
  </si>
  <si>
    <t>P00129</t>
  </si>
  <si>
    <t>P00136</t>
  </si>
  <si>
    <t>P00137</t>
  </si>
  <si>
    <t>P00142</t>
  </si>
  <si>
    <t>P00143</t>
  </si>
  <si>
    <t>P00144</t>
  </si>
  <si>
    <t>P00146</t>
  </si>
  <si>
    <t>P00157</t>
  </si>
  <si>
    <t>P00159</t>
  </si>
  <si>
    <t>P00161</t>
  </si>
  <si>
    <t>P00170</t>
  </si>
  <si>
    <t>P00175</t>
  </si>
  <si>
    <t>P00176</t>
  </si>
  <si>
    <t>P00191</t>
  </si>
  <si>
    <t>P00194</t>
  </si>
  <si>
    <t>P00198</t>
  </si>
  <si>
    <t>P00199</t>
  </si>
  <si>
    <t>P00200</t>
  </si>
  <si>
    <t>P00210</t>
  </si>
  <si>
    <t>P00215</t>
  </si>
  <si>
    <t>P00223</t>
  </si>
  <si>
    <t>P00225</t>
  </si>
  <si>
    <t>P00228</t>
  </si>
  <si>
    <t>P00234</t>
  </si>
  <si>
    <t>P00248</t>
  </si>
  <si>
    <t>P00250</t>
  </si>
  <si>
    <t>P00252</t>
  </si>
  <si>
    <t>P00256</t>
  </si>
  <si>
    <t>P00258</t>
  </si>
  <si>
    <t>P00275</t>
  </si>
  <si>
    <t>P00278</t>
  </si>
  <si>
    <t>P00279</t>
  </si>
  <si>
    <t>P00280</t>
  </si>
  <si>
    <t>P00281</t>
  </si>
  <si>
    <t>P00282</t>
  </si>
  <si>
    <t>P00290</t>
  </si>
  <si>
    <t>P00293</t>
  </si>
  <si>
    <t>P00296</t>
  </si>
  <si>
    <t>P00298</t>
  </si>
  <si>
    <t>P00299</t>
  </si>
  <si>
    <t>P00301</t>
  </si>
  <si>
    <t>P00302</t>
  </si>
  <si>
    <t>P00306</t>
  </si>
  <si>
    <t>P00310</t>
  </si>
  <si>
    <t>P00321</t>
  </si>
  <si>
    <t>P00322</t>
  </si>
  <si>
    <t>P00325</t>
  </si>
  <si>
    <t>P00326</t>
  </si>
  <si>
    <t>P00327</t>
  </si>
  <si>
    <t>P00330</t>
  </si>
  <si>
    <t>P00338</t>
  </si>
  <si>
    <t>P00349</t>
  </si>
  <si>
    <t>P00350</t>
  </si>
  <si>
    <t>P00357</t>
  </si>
  <si>
    <t>P00358</t>
  </si>
  <si>
    <t>P00359</t>
  </si>
  <si>
    <t>P00361</t>
  </si>
  <si>
    <t>P00362</t>
  </si>
  <si>
    <t>P00364</t>
  </si>
  <si>
    <t>P00365</t>
  </si>
  <si>
    <t>P00374</t>
  </si>
  <si>
    <t>P00376</t>
  </si>
  <si>
    <t>P00379</t>
  </si>
  <si>
    <t>P00381</t>
  </si>
  <si>
    <t>P00387</t>
  </si>
  <si>
    <t>P00392</t>
  </si>
  <si>
    <t>P00403</t>
  </si>
  <si>
    <t>P00408</t>
  </si>
  <si>
    <t>P00409</t>
  </si>
  <si>
    <t>P00410</t>
  </si>
  <si>
    <t>P00412</t>
  </si>
  <si>
    <t>P00413</t>
  </si>
  <si>
    <t>P00415</t>
  </si>
  <si>
    <t>P00417</t>
  </si>
  <si>
    <t>P00422</t>
  </si>
  <si>
    <t>P00424</t>
  </si>
  <si>
    <t>P00425</t>
  </si>
  <si>
    <t>P00426</t>
  </si>
  <si>
    <t>P00432</t>
  </si>
  <si>
    <t>P00433</t>
  </si>
  <si>
    <t>P00434</t>
  </si>
  <si>
    <t>P00435</t>
  </si>
  <si>
    <t>P00436</t>
  </si>
  <si>
    <t>P00438</t>
  </si>
  <si>
    <t>P00440</t>
  </si>
  <si>
    <t>P00442</t>
  </si>
  <si>
    <t>P00444</t>
  </si>
  <si>
    <t>P00449</t>
  </si>
  <si>
    <t>P00457</t>
  </si>
  <si>
    <t>P00460</t>
  </si>
  <si>
    <t>P00479</t>
  </si>
  <si>
    <t>P00484</t>
  </si>
  <si>
    <t>P00489</t>
  </si>
  <si>
    <t>P00490</t>
  </si>
  <si>
    <t>P00491</t>
  </si>
  <si>
    <t>P00492</t>
  </si>
  <si>
    <t>P00497</t>
  </si>
  <si>
    <t>P00499</t>
  </si>
  <si>
    <t>P00501</t>
  </si>
  <si>
    <t>P00503</t>
  </si>
  <si>
    <t>P00505</t>
  </si>
  <si>
    <t>P00517</t>
  </si>
  <si>
    <t>P00518</t>
  </si>
  <si>
    <t>P00520</t>
  </si>
  <si>
    <t>P00521</t>
  </si>
  <si>
    <t>P00528</t>
  </si>
  <si>
    <t>P00530</t>
  </si>
  <si>
    <t>P00532</t>
  </si>
  <si>
    <t>P00539</t>
  </si>
  <si>
    <t>P00543</t>
  </si>
  <si>
    <t>P00550</t>
  </si>
  <si>
    <t>P00560</t>
  </si>
  <si>
    <t>P00561</t>
  </si>
  <si>
    <t>P00567</t>
  </si>
  <si>
    <t>P00568</t>
  </si>
  <si>
    <t>P00569</t>
  </si>
  <si>
    <t>P00572</t>
  </si>
  <si>
    <t>P00574</t>
  </si>
  <si>
    <t>P00577</t>
  </si>
  <si>
    <t>P00578</t>
  </si>
  <si>
    <t>P00581</t>
  </si>
  <si>
    <t>P00585</t>
  </si>
  <si>
    <t>P00590</t>
  </si>
  <si>
    <t>P00593</t>
  </si>
  <si>
    <t>P00596</t>
  </si>
  <si>
    <t>P00598</t>
  </si>
  <si>
    <t>P00607</t>
  </si>
  <si>
    <t>P00621</t>
  </si>
  <si>
    <t>P00626</t>
  </si>
  <si>
    <t>P00629</t>
  </si>
  <si>
    <t>P00635</t>
  </si>
  <si>
    <t>P00638</t>
  </si>
  <si>
    <t>P00641</t>
  </si>
  <si>
    <t>P00645</t>
  </si>
  <si>
    <t>P00648</t>
  </si>
  <si>
    <t>P00649</t>
  </si>
  <si>
    <t>P00655</t>
  </si>
  <si>
    <t>P00658</t>
  </si>
  <si>
    <t>P00665</t>
  </si>
  <si>
    <t>P00666</t>
  </si>
  <si>
    <t>P00668</t>
  </si>
  <si>
    <t>P00671</t>
  </si>
  <si>
    <t>P00677</t>
  </si>
  <si>
    <t>P00681</t>
  </si>
  <si>
    <t>P00685</t>
  </si>
  <si>
    <t>P00689</t>
  </si>
  <si>
    <t>P00694</t>
  </si>
  <si>
    <t>P00695</t>
  </si>
  <si>
    <t>P00697</t>
  </si>
  <si>
    <t>P00700</t>
  </si>
  <si>
    <t>P00705</t>
  </si>
  <si>
    <t>P00708</t>
  </si>
  <si>
    <t>P00709</t>
  </si>
  <si>
    <t>P00711</t>
  </si>
  <si>
    <t>P00716</t>
  </si>
  <si>
    <t>P00717</t>
  </si>
  <si>
    <t>P00718</t>
  </si>
  <si>
    <t>P00729</t>
  </si>
  <si>
    <t>P00730</t>
  </si>
  <si>
    <t>P00733</t>
  </si>
  <si>
    <t>P00737</t>
  </si>
  <si>
    <t>P00740</t>
  </si>
  <si>
    <t>P00757</t>
  </si>
  <si>
    <t>P00758</t>
  </si>
  <si>
    <t>P00759</t>
  </si>
  <si>
    <t>P00763</t>
  </si>
  <si>
    <t>P00767</t>
  </si>
  <si>
    <t>P00770</t>
  </si>
  <si>
    <t>P00774</t>
  </si>
  <si>
    <t>P00777</t>
  </si>
  <si>
    <t>P00779</t>
  </si>
  <si>
    <t>P00780</t>
  </si>
  <si>
    <t>P00781</t>
  </si>
  <si>
    <t>P00782</t>
  </si>
  <si>
    <t>P00788</t>
  </si>
  <si>
    <t>P00794</t>
  </si>
  <si>
    <t>P00796</t>
  </si>
  <si>
    <t>P00798</t>
  </si>
  <si>
    <t>P00799</t>
  </si>
  <si>
    <t>P00805</t>
  </si>
  <si>
    <t>P00806</t>
  </si>
  <si>
    <t>P00809</t>
  </si>
  <si>
    <t>P00819</t>
  </si>
  <si>
    <t>P00821</t>
  </si>
  <si>
    <t>P00830</t>
  </si>
  <si>
    <t>P00832</t>
  </si>
  <si>
    <t>P00833</t>
  </si>
  <si>
    <t>P00835</t>
  </si>
  <si>
    <t>P00836</t>
  </si>
  <si>
    <t>P00839</t>
  </si>
  <si>
    <t>P00840</t>
  </si>
  <si>
    <t>P00845</t>
  </si>
  <si>
    <t>P00848</t>
  </si>
  <si>
    <t>P00849</t>
  </si>
  <si>
    <t>P00851</t>
  </si>
  <si>
    <t>P00852</t>
  </si>
  <si>
    <t>P00859</t>
  </si>
  <si>
    <t>P00869</t>
  </si>
  <si>
    <t>P00877</t>
  </si>
  <si>
    <t>P00882</t>
  </si>
  <si>
    <t>P00895</t>
  </si>
  <si>
    <t>P00898</t>
  </si>
  <si>
    <t>P00899</t>
  </si>
  <si>
    <t>P00903</t>
  </si>
  <si>
    <t>P00906</t>
  </si>
  <si>
    <t>P00907</t>
  </si>
  <si>
    <t>P00911</t>
  </si>
  <si>
    <t>P00912</t>
  </si>
  <si>
    <t>P00914</t>
  </si>
  <si>
    <t>P00915</t>
  </si>
  <si>
    <t>P00916</t>
  </si>
  <si>
    <t>P00927</t>
  </si>
  <si>
    <t>P00931</t>
  </si>
  <si>
    <t>P00935</t>
  </si>
  <si>
    <t>P00936</t>
  </si>
  <si>
    <t>P00938</t>
  </si>
  <si>
    <t>P00940</t>
  </si>
  <si>
    <t>P00952</t>
  </si>
  <si>
    <t>P00965</t>
  </si>
  <si>
    <t>P00966</t>
  </si>
  <si>
    <t>P00970</t>
  </si>
  <si>
    <t>P00972</t>
  </si>
  <si>
    <t>P00976</t>
  </si>
  <si>
    <t>P00983</t>
  </si>
  <si>
    <t>P00206</t>
  </si>
  <si>
    <t>P00896</t>
  </si>
  <si>
    <t>P00304</t>
  </si>
  <si>
    <t>P00070</t>
  </si>
  <si>
    <t>P00548</t>
  </si>
  <si>
    <t>P00213</t>
  </si>
  <si>
    <t>P00427</t>
  </si>
  <si>
    <t>P00721</t>
  </si>
  <si>
    <t>P00971</t>
  </si>
  <si>
    <t>P00009</t>
  </si>
  <si>
    <t>P00163</t>
  </si>
  <si>
    <t>P00467</t>
  </si>
  <si>
    <t>P00450</t>
  </si>
  <si>
    <t>P00208</t>
  </si>
  <si>
    <t>P00894</t>
  </si>
  <si>
    <t>P00534</t>
  </si>
  <si>
    <t>P00918</t>
  </si>
  <si>
    <t>P00054</t>
  </si>
  <si>
    <t>P00221</t>
  </si>
  <si>
    <t>P00465</t>
  </si>
  <si>
    <t>P00864</t>
  </si>
  <si>
    <t>P00523</t>
  </si>
  <si>
    <t>P00181</t>
  </si>
  <si>
    <t>P00552</t>
  </si>
  <si>
    <t>P00815</t>
  </si>
  <si>
    <t>P00597</t>
  </si>
  <si>
    <t>P00702</t>
  </si>
  <si>
    <t>P00026</t>
  </si>
  <si>
    <t>P00502</t>
  </si>
  <si>
    <t>P00309</t>
  </si>
  <si>
    <t>P00642</t>
  </si>
  <si>
    <t>P00650</t>
  </si>
  <si>
    <t>P00404</t>
  </si>
  <si>
    <t>P00041</t>
  </si>
  <si>
    <t>P00235</t>
  </si>
  <si>
    <t>P00885</t>
  </si>
  <si>
    <t>P00679</t>
  </si>
  <si>
    <t>P00292</t>
  </si>
  <si>
    <t>P00246</t>
  </si>
  <si>
    <t>P00917</t>
  </si>
  <si>
    <t>P00975</t>
  </si>
  <si>
    <t>P00174</t>
  </si>
  <si>
    <t>P00661</t>
  </si>
  <si>
    <t>P00353</t>
  </si>
  <si>
    <t>P00354</t>
  </si>
  <si>
    <t>P00130</t>
  </si>
  <si>
    <t>P00712</t>
  </si>
  <si>
    <t>P00458</t>
  </si>
  <si>
    <t>P00164</t>
  </si>
  <si>
    <t>P00701</t>
  </si>
  <si>
    <t>P00948</t>
  </si>
  <si>
    <t>P00103</t>
  </si>
  <si>
    <t>P00943</t>
  </si>
  <si>
    <t>P00091</t>
  </si>
  <si>
    <t>P00886</t>
  </si>
  <si>
    <t>P00734</t>
  </si>
  <si>
    <t>P00823</t>
  </si>
  <si>
    <t>P00147</t>
  </si>
  <si>
    <t>P00197</t>
  </si>
  <si>
    <t>P00812</t>
  </si>
  <si>
    <t>P00834</t>
  </si>
  <si>
    <t>P00586</t>
  </si>
  <si>
    <t>P00011</t>
  </si>
  <si>
    <t>P00926</t>
  </si>
  <si>
    <t>P00439</t>
  </si>
  <si>
    <t>P00277</t>
  </si>
  <si>
    <t>P00925</t>
  </si>
  <si>
    <t>P00537</t>
  </si>
  <si>
    <t>P00631</t>
  </si>
  <si>
    <t>P00986</t>
  </si>
  <si>
    <t>P00036</t>
  </si>
  <si>
    <t>P00476</t>
  </si>
  <si>
    <t>P00616</t>
  </si>
  <si>
    <t>P00203</t>
  </si>
  <si>
    <t>P00475</t>
  </si>
  <si>
    <t>P00818</t>
  </si>
  <si>
    <t>P00382</t>
  </si>
  <si>
    <t>P00092</t>
  </si>
  <si>
    <t>P00156</t>
  </si>
  <si>
    <t>P00141</t>
  </si>
  <si>
    <t>P00783</t>
  </si>
  <si>
    <t>P00688</t>
  </si>
  <si>
    <t>P00519</t>
  </si>
  <si>
    <t>P00288</t>
  </si>
  <si>
    <t>Locataire</t>
  </si>
  <si>
    <t>Locaux</t>
  </si>
  <si>
    <t>Coeff 2 (Frais accessoires et buanderie)</t>
  </si>
  <si>
    <t>Chauffage</t>
  </si>
  <si>
    <t>Coeff 1 (Chauffage)</t>
  </si>
  <si>
    <t>Remise</t>
  </si>
  <si>
    <t>Loyer mensuel brut</t>
  </si>
  <si>
    <t>Loyer mensuel net</t>
  </si>
  <si>
    <t>Statistiques</t>
  </si>
  <si>
    <t>Total des frais de chauffage de Neuchâtel</t>
  </si>
  <si>
    <t>Nombre d'immeuble de plus de 5 étages</t>
  </si>
  <si>
    <t>Loyer mensuel brut le moins élevé</t>
  </si>
  <si>
    <t>Ancienneté</t>
  </si>
  <si>
    <t>Année en cours</t>
  </si>
  <si>
    <t>P00219</t>
  </si>
  <si>
    <t>Mention</t>
  </si>
  <si>
    <t>Heure de nettoyage</t>
  </si>
  <si>
    <t>Tarif nettoyage (à l'heure)</t>
  </si>
  <si>
    <t>Rang</t>
  </si>
  <si>
    <t>Somme heures de nettoyage</t>
  </si>
  <si>
    <t>Coût heures de nettoyage</t>
  </si>
  <si>
    <t>Immo-Bill</t>
  </si>
  <si>
    <t>Ancienneté (var. 1)</t>
  </si>
  <si>
    <t>Ancienneté (var. 2)</t>
  </si>
  <si>
    <t>Ancienneté (var. 3)</t>
  </si>
  <si>
    <t>Numéro de locataire</t>
  </si>
  <si>
    <t>Ville</t>
  </si>
  <si>
    <t>Nombre d'étages</t>
  </si>
  <si>
    <t>Fiche locataire</t>
  </si>
  <si>
    <t>Statistiques de nettoyage</t>
  </si>
  <si>
    <t>% du loyer mensuel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</si>
</sst>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&quot;CHF&quot;\ * #,##0.00_ ;_ &quot;CHF&quot;\ * \-#,##0.00_ ;_ &quot;CHF&quot;\ * &quot;-&quot;??_ ;_ @_ "/>
    <numFmt numFmtId="165" formatCode="_ [$CHF]\ * #,##0.00_ ;_ [$CHF]\ * \-#,##0.00_ ;_ [$CHF]\ * &quot;-&quot;??_ ;_ @_ "/>
    <numFmt numFmtId="166" formatCode="hh:mm\ "/>
    <numFmt numFmtId="167" formatCode="[&lt;=1]0.0\ &quot;CHF/heure&quot;;[&gt;1]0.0\ &quot;CHF/heure&quot;"/>
    <numFmt numFmtId="168" formatCode="[h]:mm"/>
    <numFmt numFmtId="169" formatCode="yyyy"/>
    <numFmt numFmtId="170" formatCode="&quot;CHF&quot;\ #,##0"/>
    <numFmt numFmtId="171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5" borderId="0" applyNumberFormat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Border="1"/>
    <xf numFmtId="20" fontId="0" fillId="0" borderId="0" xfId="0" applyNumberFormat="1"/>
    <xf numFmtId="166" fontId="0" fillId="0" borderId="0" xfId="0" applyNumberFormat="1"/>
    <xf numFmtId="0" fontId="0" fillId="0" borderId="7" xfId="0" applyBorder="1"/>
    <xf numFmtId="0" fontId="0" fillId="4" borderId="1" xfId="0" applyFill="1" applyBorder="1"/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0" fillId="3" borderId="1" xfId="0" applyNumberFormat="1" applyFill="1" applyBorder="1" applyAlignment="1">
      <alignment horizontal="right"/>
    </xf>
    <xf numFmtId="4" fontId="0" fillId="2" borderId="1" xfId="0" applyNumberFormat="1" applyFill="1" applyBorder="1"/>
    <xf numFmtId="3" fontId="0" fillId="2" borderId="1" xfId="0" applyNumberFormat="1" applyFill="1" applyBorder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2" fillId="0" borderId="4" xfId="0" applyFont="1" applyBorder="1"/>
    <xf numFmtId="0" fontId="2" fillId="3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4" xfId="0" applyBorder="1"/>
    <xf numFmtId="167" fontId="0" fillId="0" borderId="1" xfId="0" applyNumberFormat="1" applyBorder="1"/>
    <xf numFmtId="168" fontId="0" fillId="2" borderId="8" xfId="0" applyNumberFormat="1" applyFill="1" applyBorder="1"/>
    <xf numFmtId="10" fontId="0" fillId="0" borderId="1" xfId="1" applyNumberFormat="1" applyFont="1" applyBorder="1" applyAlignment="1">
      <alignment horizontal="center"/>
    </xf>
    <xf numFmtId="0" fontId="0" fillId="0" borderId="0" xfId="0" applyBorder="1"/>
    <xf numFmtId="0" fontId="0" fillId="7" borderId="1" xfId="0" applyNumberFormat="1" applyFill="1" applyBorder="1" applyAlignment="1">
      <alignment horizontal="center"/>
    </xf>
    <xf numFmtId="0" fontId="0" fillId="8" borderId="1" xfId="0" applyNumberFormat="1" applyFill="1" applyBorder="1" applyAlignment="1">
      <alignment horizontal="center"/>
    </xf>
    <xf numFmtId="0" fontId="0" fillId="6" borderId="1" xfId="0" applyNumberFormat="1" applyFill="1" applyBorder="1" applyAlignment="1">
      <alignment horizontal="center"/>
    </xf>
    <xf numFmtId="10" fontId="0" fillId="0" borderId="0" xfId="0" applyNumberFormat="1" applyBorder="1"/>
    <xf numFmtId="0" fontId="2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left"/>
    </xf>
    <xf numFmtId="14" fontId="0" fillId="0" borderId="10" xfId="0" applyNumberFormat="1" applyBorder="1" applyAlignment="1">
      <alignment horizontal="left"/>
    </xf>
    <xf numFmtId="0" fontId="0" fillId="2" borderId="10" xfId="0" applyNumberFormat="1" applyFill="1" applyBorder="1" applyAlignment="1">
      <alignment horizontal="center"/>
    </xf>
    <xf numFmtId="0" fontId="0" fillId="7" borderId="10" xfId="0" applyNumberFormat="1" applyFill="1" applyBorder="1" applyAlignment="1">
      <alignment horizontal="center"/>
    </xf>
    <xf numFmtId="0" fontId="0" fillId="8" borderId="10" xfId="0" applyNumberFormat="1" applyFill="1" applyBorder="1" applyAlignment="1">
      <alignment horizontal="center"/>
    </xf>
    <xf numFmtId="0" fontId="0" fillId="6" borderId="10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169" fontId="0" fillId="2" borderId="3" xfId="0" applyNumberForma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/>
    <xf numFmtId="166" fontId="0" fillId="0" borderId="10" xfId="0" applyNumberFormat="1" applyBorder="1" applyAlignment="1">
      <alignment horizontal="center"/>
    </xf>
    <xf numFmtId="170" fontId="0" fillId="2" borderId="8" xfId="0" applyNumberFormat="1" applyFill="1" applyBorder="1" applyAlignment="1">
      <alignment horizontal="right"/>
    </xf>
    <xf numFmtId="4" fontId="0" fillId="2" borderId="1" xfId="0" applyNumberFormat="1" applyFill="1" applyBorder="1" applyAlignment="1"/>
    <xf numFmtId="10" fontId="0" fillId="2" borderId="1" xfId="1" applyNumberFormat="1" applyFont="1" applyFill="1" applyBorder="1" applyAlignment="1"/>
    <xf numFmtId="1" fontId="0" fillId="2" borderId="1" xfId="1" applyNumberFormat="1" applyFont="1" applyFill="1" applyBorder="1" applyAlignment="1"/>
    <xf numFmtId="0" fontId="0" fillId="2" borderId="1" xfId="0" applyNumberFormat="1" applyFill="1" applyBorder="1"/>
    <xf numFmtId="171" fontId="0" fillId="0" borderId="1" xfId="0" applyNumberForma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4" fillId="5" borderId="0" xfId="2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5" borderId="0" xfId="2" applyFont="1" applyAlignment="1">
      <alignment horizontal="center"/>
    </xf>
    <xf numFmtId="0" fontId="8" fillId="5" borderId="0" xfId="2" applyFont="1" applyAlignment="1">
      <alignment horizontal="left"/>
    </xf>
  </cellXfs>
  <cellStyles count="3">
    <cellStyle name="Accent5" xfId="2" builtinId="45"/>
    <cellStyle name="Normal" xfId="0" builtinId="0"/>
    <cellStyle name="Pourcentag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zoomScaleNormal="100" workbookViewId="0">
      <selection sqref="A1:M1"/>
    </sheetView>
  </sheetViews>
  <sheetFormatPr baseColWidth="10" defaultRowHeight="14.5" x14ac:dyDescent="0.35"/>
  <cols>
    <col min="1" max="1" width="17.26953125" bestFit="1" customWidth="1"/>
    <col min="3" max="3" width="14.54296875" bestFit="1" customWidth="1"/>
    <col min="4" max="4" width="24.7265625" customWidth="1"/>
    <col min="5" max="5" width="6.7265625" bestFit="1" customWidth="1"/>
    <col min="6" max="6" width="6.7265625" customWidth="1"/>
    <col min="7" max="7" width="12.6328125" style="1" customWidth="1"/>
    <col min="8" max="8" width="12.6328125" style="2" customWidth="1"/>
    <col min="9" max="13" width="12.6328125" customWidth="1"/>
  </cols>
  <sheetData>
    <row r="1" spans="1:13" ht="21" x14ac:dyDescent="0.5">
      <c r="A1" s="68" t="s">
        <v>1589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15" thickBot="1" x14ac:dyDescent="0.4">
      <c r="G2"/>
      <c r="H2"/>
    </row>
    <row r="3" spans="1:13" ht="15" thickBot="1" x14ac:dyDescent="0.4">
      <c r="A3" s="62" t="s">
        <v>1594</v>
      </c>
      <c r="B3" s="69" t="s">
        <v>9</v>
      </c>
      <c r="C3" s="70"/>
      <c r="G3" s="63" t="s">
        <v>1573</v>
      </c>
      <c r="H3"/>
    </row>
    <row r="4" spans="1:13" ht="15" thickBot="1" x14ac:dyDescent="0.4">
      <c r="A4" s="62" t="s">
        <v>1595</v>
      </c>
      <c r="B4" s="69">
        <v>5</v>
      </c>
      <c r="C4" s="70"/>
      <c r="G4" s="61">
        <v>2.5000000000000001E-2</v>
      </c>
    </row>
    <row r="5" spans="1:13" x14ac:dyDescent="0.35">
      <c r="C5" s="33"/>
      <c r="G5" s="61">
        <v>1.4999999999999999E-2</v>
      </c>
    </row>
    <row r="6" spans="1:13" ht="15" thickBot="1" x14ac:dyDescent="0.4"/>
    <row r="7" spans="1:13" s="19" customFormat="1" ht="29.5" thickBot="1" x14ac:dyDescent="0.4">
      <c r="A7" s="49" t="s">
        <v>3</v>
      </c>
      <c r="B7" s="50" t="s">
        <v>0</v>
      </c>
      <c r="C7" s="50" t="s">
        <v>1</v>
      </c>
      <c r="D7" s="50" t="s">
        <v>2</v>
      </c>
      <c r="E7" s="50" t="s">
        <v>51</v>
      </c>
      <c r="F7" s="50" t="s">
        <v>1569</v>
      </c>
      <c r="G7" s="50" t="s">
        <v>52</v>
      </c>
      <c r="H7" s="50" t="s">
        <v>1571</v>
      </c>
      <c r="I7" s="50" t="s">
        <v>1574</v>
      </c>
      <c r="J7" s="50" t="s">
        <v>1573</v>
      </c>
      <c r="K7" s="50" t="s">
        <v>1575</v>
      </c>
      <c r="L7" s="50" t="s">
        <v>1598</v>
      </c>
      <c r="M7" s="51" t="s">
        <v>1586</v>
      </c>
    </row>
    <row r="8" spans="1:13" x14ac:dyDescent="0.35">
      <c r="A8" s="4" t="s">
        <v>32</v>
      </c>
      <c r="B8" s="4">
        <v>2000</v>
      </c>
      <c r="C8" s="4" t="s">
        <v>8</v>
      </c>
      <c r="D8" s="4" t="s">
        <v>13</v>
      </c>
      <c r="E8" s="13">
        <v>3</v>
      </c>
      <c r="F8" s="13">
        <v>60</v>
      </c>
      <c r="G8" s="13">
        <v>354</v>
      </c>
      <c r="H8" s="15">
        <v>9300</v>
      </c>
      <c r="I8" s="16">
        <v>2115</v>
      </c>
      <c r="J8" s="57">
        <f t="shared" ref="J8:J25" si="0">IF(OR(E8&gt;$B$4,C8=$B$3),I8*$G$4,I8*$G$5)</f>
        <v>31.724999999999998</v>
      </c>
      <c r="K8" s="57">
        <f>I8-J8</f>
        <v>2083.2750000000001</v>
      </c>
      <c r="L8" s="58">
        <f t="shared" ref="L8:L25" si="1">K8/SUM($K$8:$K$25)</f>
        <v>9.2373486810636618E-2</v>
      </c>
      <c r="M8" s="59">
        <f t="shared" ref="M8:M25" si="2">RANK(K8,$K$8:$K$25,0)</f>
        <v>1</v>
      </c>
    </row>
    <row r="9" spans="1:13" x14ac:dyDescent="0.35">
      <c r="A9" s="4" t="s">
        <v>45</v>
      </c>
      <c r="B9" s="4">
        <v>2074</v>
      </c>
      <c r="C9" s="4" t="s">
        <v>10</v>
      </c>
      <c r="D9" s="4" t="s">
        <v>26</v>
      </c>
      <c r="E9" s="13">
        <v>7</v>
      </c>
      <c r="F9" s="13">
        <v>56</v>
      </c>
      <c r="G9" s="13">
        <v>347</v>
      </c>
      <c r="H9" s="15">
        <v>7784</v>
      </c>
      <c r="I9" s="16">
        <v>1983.3333333333333</v>
      </c>
      <c r="J9" s="57">
        <f t="shared" si="0"/>
        <v>49.583333333333336</v>
      </c>
      <c r="K9" s="57">
        <f t="shared" ref="K9:K25" si="3">I9-J9</f>
        <v>1933.75</v>
      </c>
      <c r="L9" s="58">
        <f t="shared" si="1"/>
        <v>8.5743471274828592E-2</v>
      </c>
      <c r="M9" s="59">
        <f t="shared" si="2"/>
        <v>2</v>
      </c>
    </row>
    <row r="10" spans="1:13" x14ac:dyDescent="0.35">
      <c r="A10" s="4" t="s">
        <v>31</v>
      </c>
      <c r="B10" s="4">
        <v>2000</v>
      </c>
      <c r="C10" s="4" t="s">
        <v>8</v>
      </c>
      <c r="D10" s="4" t="s">
        <v>14</v>
      </c>
      <c r="E10" s="13">
        <v>5</v>
      </c>
      <c r="F10" s="13">
        <v>47</v>
      </c>
      <c r="G10" s="13">
        <v>267</v>
      </c>
      <c r="H10" s="15">
        <v>7473</v>
      </c>
      <c r="I10" s="16">
        <v>1699.8333333333333</v>
      </c>
      <c r="J10" s="57">
        <f t="shared" si="0"/>
        <v>25.497499999999999</v>
      </c>
      <c r="K10" s="57">
        <f t="shared" si="3"/>
        <v>1674.3358333333333</v>
      </c>
      <c r="L10" s="58">
        <f t="shared" si="1"/>
        <v>7.4240913473733863E-2</v>
      </c>
      <c r="M10" s="59">
        <f t="shared" si="2"/>
        <v>3</v>
      </c>
    </row>
    <row r="11" spans="1:13" x14ac:dyDescent="0.35">
      <c r="A11" s="4" t="s">
        <v>39</v>
      </c>
      <c r="B11" s="4">
        <v>2072</v>
      </c>
      <c r="C11" s="4" t="s">
        <v>9</v>
      </c>
      <c r="D11" s="4" t="s">
        <v>21</v>
      </c>
      <c r="E11" s="13">
        <v>5</v>
      </c>
      <c r="F11" s="13">
        <v>49</v>
      </c>
      <c r="G11" s="13">
        <v>385</v>
      </c>
      <c r="H11" s="15">
        <v>6713</v>
      </c>
      <c r="I11" s="16">
        <v>1645.5833333333333</v>
      </c>
      <c r="J11" s="57">
        <f t="shared" si="0"/>
        <v>41.139583333333334</v>
      </c>
      <c r="K11" s="57">
        <f t="shared" si="3"/>
        <v>1604.4437499999999</v>
      </c>
      <c r="L11" s="58">
        <f t="shared" si="1"/>
        <v>7.1141862490085722E-2</v>
      </c>
      <c r="M11" s="59">
        <f t="shared" si="2"/>
        <v>4</v>
      </c>
    </row>
    <row r="12" spans="1:13" x14ac:dyDescent="0.35">
      <c r="A12" s="4" t="s">
        <v>42</v>
      </c>
      <c r="B12" s="4">
        <v>2074</v>
      </c>
      <c r="C12" s="4" t="s">
        <v>10</v>
      </c>
      <c r="D12" s="4" t="s">
        <v>24</v>
      </c>
      <c r="E12" s="13">
        <v>6</v>
      </c>
      <c r="F12" s="13">
        <v>41</v>
      </c>
      <c r="G12" s="13">
        <v>277</v>
      </c>
      <c r="H12" s="15">
        <v>6929</v>
      </c>
      <c r="I12" s="16">
        <v>1517</v>
      </c>
      <c r="J12" s="57">
        <f t="shared" si="0"/>
        <v>37.925000000000004</v>
      </c>
      <c r="K12" s="57">
        <f t="shared" si="3"/>
        <v>1479.075</v>
      </c>
      <c r="L12" s="58">
        <f t="shared" si="1"/>
        <v>6.5582947524663024E-2</v>
      </c>
      <c r="M12" s="59">
        <f t="shared" si="2"/>
        <v>5</v>
      </c>
    </row>
    <row r="13" spans="1:13" x14ac:dyDescent="0.35">
      <c r="A13" s="4" t="s">
        <v>30</v>
      </c>
      <c r="B13" s="4">
        <v>2000</v>
      </c>
      <c r="C13" s="4" t="s">
        <v>8</v>
      </c>
      <c r="D13" s="4" t="s">
        <v>12</v>
      </c>
      <c r="E13" s="13">
        <v>8</v>
      </c>
      <c r="F13" s="13">
        <v>41</v>
      </c>
      <c r="G13" s="13">
        <v>368</v>
      </c>
      <c r="H13" s="15">
        <v>6601</v>
      </c>
      <c r="I13" s="16">
        <v>1458.9166666666667</v>
      </c>
      <c r="J13" s="57">
        <f t="shared" si="0"/>
        <v>36.47291666666667</v>
      </c>
      <c r="K13" s="57">
        <f t="shared" si="3"/>
        <v>1422.4437500000001</v>
      </c>
      <c r="L13" s="58">
        <f t="shared" si="1"/>
        <v>6.3071888723043049E-2</v>
      </c>
      <c r="M13" s="59">
        <f t="shared" si="2"/>
        <v>6</v>
      </c>
    </row>
    <row r="14" spans="1:13" x14ac:dyDescent="0.35">
      <c r="A14" s="4" t="s">
        <v>33</v>
      </c>
      <c r="B14" s="4">
        <v>2000</v>
      </c>
      <c r="C14" s="4" t="s">
        <v>8</v>
      </c>
      <c r="D14" s="4" t="s">
        <v>15</v>
      </c>
      <c r="E14" s="13">
        <v>4</v>
      </c>
      <c r="F14" s="13">
        <v>47</v>
      </c>
      <c r="G14" s="13">
        <v>319</v>
      </c>
      <c r="H14" s="15">
        <v>7379</v>
      </c>
      <c r="I14" s="16">
        <v>1390.4166666666667</v>
      </c>
      <c r="J14" s="57">
        <f t="shared" si="0"/>
        <v>20.856249999999999</v>
      </c>
      <c r="K14" s="57">
        <f t="shared" si="3"/>
        <v>1369.5604166666667</v>
      </c>
      <c r="L14" s="58">
        <f t="shared" si="1"/>
        <v>6.0727014477362957E-2</v>
      </c>
      <c r="M14" s="59">
        <f t="shared" si="2"/>
        <v>7</v>
      </c>
    </row>
    <row r="15" spans="1:13" x14ac:dyDescent="0.35">
      <c r="A15" s="4" t="s">
        <v>35</v>
      </c>
      <c r="B15" s="4">
        <v>2000</v>
      </c>
      <c r="C15" s="4" t="s">
        <v>8</v>
      </c>
      <c r="D15" s="4" t="s">
        <v>17</v>
      </c>
      <c r="E15" s="13">
        <v>3</v>
      </c>
      <c r="F15" s="13">
        <v>36</v>
      </c>
      <c r="G15" s="13">
        <v>259</v>
      </c>
      <c r="H15" s="15">
        <v>5868</v>
      </c>
      <c r="I15" s="16">
        <v>1365</v>
      </c>
      <c r="J15" s="57">
        <f t="shared" si="0"/>
        <v>20.474999999999998</v>
      </c>
      <c r="K15" s="57">
        <f t="shared" si="3"/>
        <v>1344.5250000000001</v>
      </c>
      <c r="L15" s="58">
        <f t="shared" si="1"/>
        <v>5.961693120402789E-2</v>
      </c>
      <c r="M15" s="59">
        <f t="shared" si="2"/>
        <v>8</v>
      </c>
    </row>
    <row r="16" spans="1:13" x14ac:dyDescent="0.35">
      <c r="A16" s="4" t="s">
        <v>34</v>
      </c>
      <c r="B16" s="4">
        <v>2000</v>
      </c>
      <c r="C16" s="4" t="s">
        <v>8</v>
      </c>
      <c r="D16" s="4" t="s">
        <v>16</v>
      </c>
      <c r="E16" s="13">
        <v>4</v>
      </c>
      <c r="F16" s="13">
        <v>40</v>
      </c>
      <c r="G16" s="13">
        <v>301</v>
      </c>
      <c r="H16" s="15">
        <v>6240</v>
      </c>
      <c r="I16" s="16">
        <v>1300</v>
      </c>
      <c r="J16" s="57">
        <f t="shared" si="0"/>
        <v>19.5</v>
      </c>
      <c r="K16" s="57">
        <f t="shared" si="3"/>
        <v>1280.5</v>
      </c>
      <c r="L16" s="58">
        <f t="shared" si="1"/>
        <v>5.6778029718121792E-2</v>
      </c>
      <c r="M16" s="59">
        <f t="shared" si="2"/>
        <v>9</v>
      </c>
    </row>
    <row r="17" spans="1:13" x14ac:dyDescent="0.35">
      <c r="A17" s="4" t="s">
        <v>29</v>
      </c>
      <c r="B17" s="4">
        <v>2000</v>
      </c>
      <c r="C17" s="4" t="s">
        <v>8</v>
      </c>
      <c r="D17" s="4" t="s">
        <v>11</v>
      </c>
      <c r="E17" s="13">
        <v>5</v>
      </c>
      <c r="F17" s="13">
        <v>35</v>
      </c>
      <c r="G17" s="13">
        <v>307</v>
      </c>
      <c r="H17" s="15">
        <v>5600</v>
      </c>
      <c r="I17" s="16">
        <v>1262.9166666666667</v>
      </c>
      <c r="J17" s="57">
        <f t="shared" si="0"/>
        <v>18.943750000000001</v>
      </c>
      <c r="K17" s="57">
        <f t="shared" si="3"/>
        <v>1243.9729166666668</v>
      </c>
      <c r="L17" s="58">
        <f t="shared" si="1"/>
        <v>5.5158400024239482E-2</v>
      </c>
      <c r="M17" s="59">
        <f t="shared" si="2"/>
        <v>10</v>
      </c>
    </row>
    <row r="18" spans="1:13" x14ac:dyDescent="0.35">
      <c r="A18" s="4" t="s">
        <v>41</v>
      </c>
      <c r="B18" s="4">
        <v>2072</v>
      </c>
      <c r="C18" s="4" t="s">
        <v>9</v>
      </c>
      <c r="D18" s="4" t="s">
        <v>23</v>
      </c>
      <c r="E18" s="13">
        <v>6</v>
      </c>
      <c r="F18" s="13">
        <v>32</v>
      </c>
      <c r="G18" s="13">
        <v>277</v>
      </c>
      <c r="H18" s="15">
        <v>5024</v>
      </c>
      <c r="I18" s="16">
        <v>1213.3333333333333</v>
      </c>
      <c r="J18" s="57">
        <f t="shared" si="0"/>
        <v>30.333333333333332</v>
      </c>
      <c r="K18" s="57">
        <f t="shared" si="3"/>
        <v>1183</v>
      </c>
      <c r="L18" s="58">
        <f t="shared" si="1"/>
        <v>5.2454829485777496E-2</v>
      </c>
      <c r="M18" s="59">
        <f t="shared" si="2"/>
        <v>11</v>
      </c>
    </row>
    <row r="19" spans="1:13" x14ac:dyDescent="0.35">
      <c r="A19" s="4" t="s">
        <v>37</v>
      </c>
      <c r="B19" s="4">
        <v>2000</v>
      </c>
      <c r="C19" s="4" t="s">
        <v>8</v>
      </c>
      <c r="D19" s="4" t="s">
        <v>19</v>
      </c>
      <c r="E19" s="13">
        <v>4</v>
      </c>
      <c r="F19" s="13">
        <v>34</v>
      </c>
      <c r="G19" s="13">
        <v>361</v>
      </c>
      <c r="H19" s="15">
        <v>5780</v>
      </c>
      <c r="I19" s="16">
        <v>1090.8333333333333</v>
      </c>
      <c r="J19" s="57">
        <f t="shared" si="0"/>
        <v>16.362499999999997</v>
      </c>
      <c r="K19" s="57">
        <f t="shared" si="3"/>
        <v>1074.4708333333333</v>
      </c>
      <c r="L19" s="58">
        <f t="shared" si="1"/>
        <v>4.7642590321167584E-2</v>
      </c>
      <c r="M19" s="59">
        <f t="shared" si="2"/>
        <v>12</v>
      </c>
    </row>
    <row r="20" spans="1:13" x14ac:dyDescent="0.35">
      <c r="A20" s="4" t="s">
        <v>44</v>
      </c>
      <c r="B20" s="4">
        <v>2074</v>
      </c>
      <c r="C20" s="4" t="s">
        <v>10</v>
      </c>
      <c r="D20" s="4" t="s">
        <v>27</v>
      </c>
      <c r="E20" s="13">
        <v>3</v>
      </c>
      <c r="F20" s="13">
        <v>42</v>
      </c>
      <c r="G20" s="13">
        <v>247</v>
      </c>
      <c r="H20" s="15">
        <v>5922</v>
      </c>
      <c r="I20" s="16">
        <v>1071</v>
      </c>
      <c r="J20" s="57">
        <f t="shared" si="0"/>
        <v>16.064999999999998</v>
      </c>
      <c r="K20" s="57">
        <f t="shared" si="3"/>
        <v>1054.9349999999999</v>
      </c>
      <c r="L20" s="58">
        <f t="shared" si="1"/>
        <v>4.6776361406237262E-2</v>
      </c>
      <c r="M20" s="59">
        <f t="shared" si="2"/>
        <v>13</v>
      </c>
    </row>
    <row r="21" spans="1:13" x14ac:dyDescent="0.35">
      <c r="A21" s="4" t="s">
        <v>36</v>
      </c>
      <c r="B21" s="4">
        <v>2000</v>
      </c>
      <c r="C21" s="4" t="s">
        <v>8</v>
      </c>
      <c r="D21" s="4" t="s">
        <v>18</v>
      </c>
      <c r="E21" s="13">
        <v>6</v>
      </c>
      <c r="F21" s="13">
        <v>37</v>
      </c>
      <c r="G21" s="13">
        <v>209</v>
      </c>
      <c r="H21" s="15">
        <v>4995</v>
      </c>
      <c r="I21" s="16">
        <v>1026.75</v>
      </c>
      <c r="J21" s="57">
        <f t="shared" si="0"/>
        <v>25.668750000000003</v>
      </c>
      <c r="K21" s="57">
        <f t="shared" si="3"/>
        <v>1001.08125</v>
      </c>
      <c r="L21" s="58">
        <f t="shared" si="1"/>
        <v>4.4388458385595089E-2</v>
      </c>
      <c r="M21" s="59">
        <f t="shared" si="2"/>
        <v>14</v>
      </c>
    </row>
    <row r="22" spans="1:13" x14ac:dyDescent="0.35">
      <c r="A22" s="4" t="s">
        <v>46</v>
      </c>
      <c r="B22" s="4">
        <v>2074</v>
      </c>
      <c r="C22" s="4" t="s">
        <v>10</v>
      </c>
      <c r="D22" s="4" t="s">
        <v>28</v>
      </c>
      <c r="E22" s="13">
        <v>7</v>
      </c>
      <c r="F22" s="13">
        <v>24</v>
      </c>
      <c r="G22" s="13">
        <v>386</v>
      </c>
      <c r="H22" s="15">
        <v>3744</v>
      </c>
      <c r="I22" s="16">
        <v>790</v>
      </c>
      <c r="J22" s="57">
        <f t="shared" si="0"/>
        <v>19.75</v>
      </c>
      <c r="K22" s="57">
        <f t="shared" si="3"/>
        <v>770.25</v>
      </c>
      <c r="L22" s="58">
        <f t="shared" si="1"/>
        <v>3.4153281835519966E-2</v>
      </c>
      <c r="M22" s="59">
        <f t="shared" si="2"/>
        <v>15</v>
      </c>
    </row>
    <row r="23" spans="1:13" x14ac:dyDescent="0.35">
      <c r="A23" s="4" t="s">
        <v>40</v>
      </c>
      <c r="B23" s="4">
        <v>2072</v>
      </c>
      <c r="C23" s="4" t="s">
        <v>9</v>
      </c>
      <c r="D23" s="4" t="s">
        <v>22</v>
      </c>
      <c r="E23" s="13">
        <v>4</v>
      </c>
      <c r="F23" s="13">
        <v>28</v>
      </c>
      <c r="G23" s="13">
        <v>200</v>
      </c>
      <c r="H23" s="15">
        <v>3780</v>
      </c>
      <c r="I23" s="16">
        <v>777</v>
      </c>
      <c r="J23" s="57">
        <f t="shared" si="0"/>
        <v>19.425000000000001</v>
      </c>
      <c r="K23" s="57">
        <f t="shared" si="3"/>
        <v>757.57500000000005</v>
      </c>
      <c r="L23" s="58">
        <f t="shared" si="1"/>
        <v>3.3591265805315206E-2</v>
      </c>
      <c r="M23" s="59">
        <f t="shared" si="2"/>
        <v>16</v>
      </c>
    </row>
    <row r="24" spans="1:13" x14ac:dyDescent="0.35">
      <c r="A24" s="4" t="s">
        <v>43</v>
      </c>
      <c r="B24" s="4">
        <v>2074</v>
      </c>
      <c r="C24" s="4" t="s">
        <v>10</v>
      </c>
      <c r="D24" s="4" t="s">
        <v>25</v>
      </c>
      <c r="E24" s="13">
        <v>6</v>
      </c>
      <c r="F24" s="13">
        <v>22</v>
      </c>
      <c r="G24" s="13">
        <v>365</v>
      </c>
      <c r="H24" s="15">
        <v>2970</v>
      </c>
      <c r="I24" s="16">
        <v>711.33333333333337</v>
      </c>
      <c r="J24" s="57">
        <f t="shared" si="0"/>
        <v>17.783333333333335</v>
      </c>
      <c r="K24" s="57">
        <f t="shared" si="3"/>
        <v>693.55000000000007</v>
      </c>
      <c r="L24" s="58">
        <f t="shared" si="1"/>
        <v>3.0752364319409118E-2</v>
      </c>
      <c r="M24" s="59">
        <f t="shared" si="2"/>
        <v>17</v>
      </c>
    </row>
    <row r="25" spans="1:13" x14ac:dyDescent="0.35">
      <c r="A25" s="4" t="s">
        <v>38</v>
      </c>
      <c r="B25" s="4">
        <v>2072</v>
      </c>
      <c r="C25" s="4" t="s">
        <v>9</v>
      </c>
      <c r="D25" s="4" t="s">
        <v>20</v>
      </c>
      <c r="E25" s="13">
        <v>6</v>
      </c>
      <c r="F25" s="13">
        <v>19</v>
      </c>
      <c r="G25" s="13">
        <v>303</v>
      </c>
      <c r="H25" s="15">
        <v>2584</v>
      </c>
      <c r="I25" s="16">
        <v>596.91666666666663</v>
      </c>
      <c r="J25" s="57">
        <f t="shared" si="0"/>
        <v>14.922916666666666</v>
      </c>
      <c r="K25" s="57">
        <f t="shared" si="3"/>
        <v>581.99374999999998</v>
      </c>
      <c r="L25" s="58">
        <f t="shared" si="1"/>
        <v>2.5805902720235179E-2</v>
      </c>
      <c r="M25" s="59">
        <f t="shared" si="2"/>
        <v>18</v>
      </c>
    </row>
    <row r="28" spans="1:13" x14ac:dyDescent="0.35">
      <c r="A28" s="65" t="s">
        <v>1576</v>
      </c>
      <c r="B28" s="66"/>
      <c r="C28" s="67"/>
      <c r="D28" s="10"/>
    </row>
    <row r="29" spans="1:13" x14ac:dyDescent="0.35">
      <c r="A29" s="64" t="s">
        <v>1577</v>
      </c>
      <c r="B29" s="64"/>
      <c r="C29" s="64"/>
      <c r="D29" s="60">
        <f>SUMIF(C8:C25,"Neuchâtel",H8:H25)</f>
        <v>59236</v>
      </c>
    </row>
    <row r="30" spans="1:13" x14ac:dyDescent="0.35">
      <c r="A30" s="64" t="s">
        <v>1578</v>
      </c>
      <c r="B30" s="64"/>
      <c r="C30" s="64"/>
      <c r="D30" s="18">
        <f>COUNTIF(E8:E25,"&gt;5")</f>
        <v>8</v>
      </c>
    </row>
    <row r="31" spans="1:13" x14ac:dyDescent="0.35">
      <c r="A31" s="64" t="s">
        <v>1579</v>
      </c>
      <c r="B31" s="64"/>
      <c r="C31" s="64"/>
      <c r="D31" s="17">
        <f>MIN(I8:I25)</f>
        <v>596.91666666666663</v>
      </c>
    </row>
  </sheetData>
  <sortState xmlns:xlrd2="http://schemas.microsoft.com/office/spreadsheetml/2017/richdata2" ref="A8:O25">
    <sortCondition ref="M14"/>
  </sortState>
  <mergeCells count="7">
    <mergeCell ref="A29:C29"/>
    <mergeCell ref="A30:C30"/>
    <mergeCell ref="A31:C31"/>
    <mergeCell ref="A28:C28"/>
    <mergeCell ref="A1:M1"/>
    <mergeCell ref="B3:C3"/>
    <mergeCell ref="B4:C4"/>
  </mergeCells>
  <conditionalFormatting sqref="G8:G25">
    <cfRule type="top10" dxfId="0" priority="1" rank="5"/>
  </conditionalFormatting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9"/>
  <sheetViews>
    <sheetView zoomScaleNormal="100" workbookViewId="0">
      <pane ySplit="5" topLeftCell="A6" activePane="bottomLeft" state="frozen"/>
      <selection pane="bottomLeft" sqref="A1:P1"/>
    </sheetView>
  </sheetViews>
  <sheetFormatPr baseColWidth="10" defaultRowHeight="14.5" x14ac:dyDescent="0.35"/>
  <cols>
    <col min="1" max="1" width="14.7265625" bestFit="1" customWidth="1"/>
    <col min="2" max="2" width="12.81640625" bestFit="1" customWidth="1"/>
    <col min="3" max="3" width="5.81640625" bestFit="1" customWidth="1"/>
    <col min="4" max="4" width="8.26953125" bestFit="1" customWidth="1"/>
    <col min="5" max="5" width="7.54296875" bestFit="1" customWidth="1"/>
    <col min="6" max="6" width="12.81640625" bestFit="1" customWidth="1"/>
    <col min="7" max="7" width="9" bestFit="1" customWidth="1"/>
    <col min="8" max="8" width="12.7265625" bestFit="1" customWidth="1"/>
    <col min="9" max="9" width="9.1796875" customWidth="1"/>
    <col min="12" max="12" width="12.54296875" style="1" bestFit="1" customWidth="1"/>
    <col min="13" max="15" width="18" style="1" bestFit="1" customWidth="1"/>
    <col min="16" max="16" width="11.453125" style="1"/>
  </cols>
  <sheetData>
    <row r="1" spans="1:17" ht="21" x14ac:dyDescent="0.5">
      <c r="A1" s="71" t="s">
        <v>1589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7" ht="15" thickBot="1" x14ac:dyDescent="0.4">
      <c r="L2"/>
      <c r="M2"/>
      <c r="N2"/>
      <c r="O2"/>
      <c r="P2"/>
    </row>
    <row r="3" spans="1:17" ht="15" thickBot="1" x14ac:dyDescent="0.4">
      <c r="A3" s="7" t="s">
        <v>1581</v>
      </c>
      <c r="B3" s="48">
        <f ca="1">TODAY()</f>
        <v>43854</v>
      </c>
      <c r="K3" s="29"/>
      <c r="L3" s="29"/>
      <c r="M3" s="29"/>
      <c r="N3" s="29"/>
      <c r="O3" s="29"/>
      <c r="P3" s="29"/>
      <c r="Q3" s="29"/>
    </row>
    <row r="4" spans="1:17" ht="15" thickBot="1" x14ac:dyDescent="0.4">
      <c r="K4" s="29"/>
      <c r="L4" s="29"/>
      <c r="M4" s="29"/>
      <c r="N4" s="29"/>
      <c r="O4" s="29"/>
      <c r="P4" s="29"/>
      <c r="Q4" s="29"/>
    </row>
    <row r="5" spans="1:17" s="1" customFormat="1" ht="15" thickBot="1" x14ac:dyDescent="0.4">
      <c r="A5" s="35" t="s">
        <v>3</v>
      </c>
      <c r="B5" s="34" t="s">
        <v>47</v>
      </c>
      <c r="C5" s="34" t="s">
        <v>5</v>
      </c>
      <c r="D5" s="34" t="s">
        <v>53</v>
      </c>
      <c r="E5" s="34" t="s">
        <v>6</v>
      </c>
      <c r="F5" s="34" t="s">
        <v>4</v>
      </c>
      <c r="G5" s="34" t="s">
        <v>49</v>
      </c>
      <c r="H5" s="34" t="s">
        <v>7</v>
      </c>
      <c r="I5" s="34" t="s">
        <v>50</v>
      </c>
      <c r="J5" s="34" t="s">
        <v>55</v>
      </c>
      <c r="K5" s="34" t="s">
        <v>1568</v>
      </c>
      <c r="L5" s="34" t="s">
        <v>1580</v>
      </c>
      <c r="M5" s="45" t="s">
        <v>1590</v>
      </c>
      <c r="N5" s="46" t="s">
        <v>1591</v>
      </c>
      <c r="O5" s="47" t="s">
        <v>1592</v>
      </c>
      <c r="P5" s="36" t="s">
        <v>1583</v>
      </c>
    </row>
    <row r="6" spans="1:17" x14ac:dyDescent="0.35">
      <c r="A6" s="37" t="s">
        <v>29</v>
      </c>
      <c r="B6" s="37" t="s">
        <v>945</v>
      </c>
      <c r="C6" s="37">
        <v>0</v>
      </c>
      <c r="D6" s="37">
        <v>1</v>
      </c>
      <c r="E6" s="37">
        <v>82</v>
      </c>
      <c r="F6" s="37" t="s">
        <v>48</v>
      </c>
      <c r="G6" s="37" t="s">
        <v>946</v>
      </c>
      <c r="H6" s="38">
        <v>1722</v>
      </c>
      <c r="I6" s="37" t="s">
        <v>947</v>
      </c>
      <c r="J6" s="39">
        <v>37347</v>
      </c>
      <c r="K6" s="37" t="s">
        <v>1484</v>
      </c>
      <c r="L6" s="40">
        <f t="shared" ref="L6:L69" ca="1" si="0">YEAR($B$3)-YEAR(J6)</f>
        <v>18</v>
      </c>
      <c r="M6" s="41">
        <f ca="1">ROUNDDOWN(($B$3-J6)/365.25,0)</f>
        <v>17</v>
      </c>
      <c r="N6" s="42">
        <f ca="1">ROUNDDOWN((YEARFRAC(J6,$B$3,1)),0)</f>
        <v>17</v>
      </c>
      <c r="O6" s="43">
        <f ca="1">DATEDIF(J6,$B$3,"y")</f>
        <v>17</v>
      </c>
      <c r="P6" s="44" t="str">
        <f ca="1">IF(L6&gt;25,"à réviser","")</f>
        <v/>
      </c>
    </row>
    <row r="7" spans="1:17" x14ac:dyDescent="0.35">
      <c r="A7" s="4" t="s">
        <v>29</v>
      </c>
      <c r="B7" s="4" t="s">
        <v>948</v>
      </c>
      <c r="C7" s="4">
        <v>0</v>
      </c>
      <c r="D7" s="4">
        <v>2</v>
      </c>
      <c r="E7" s="4">
        <v>95</v>
      </c>
      <c r="F7" s="4" t="s">
        <v>48</v>
      </c>
      <c r="G7" s="4" t="s">
        <v>946</v>
      </c>
      <c r="H7" s="5">
        <v>2090</v>
      </c>
      <c r="I7" s="4" t="s">
        <v>947</v>
      </c>
      <c r="J7" s="6">
        <v>31168</v>
      </c>
      <c r="K7" s="4" t="s">
        <v>1485</v>
      </c>
      <c r="L7" s="21">
        <f t="shared" ca="1" si="0"/>
        <v>35</v>
      </c>
      <c r="M7" s="30">
        <f t="shared" ref="M7:M70" ca="1" si="1">ROUNDDOWN(($B$3-J7)/365.25,0)</f>
        <v>34</v>
      </c>
      <c r="N7" s="31">
        <f t="shared" ref="N7:N70" ca="1" si="2">ROUNDDOWN((YEARFRAC(J7,$B$3,1)),0)</f>
        <v>34</v>
      </c>
      <c r="O7" s="32">
        <f t="shared" ref="O7:O70" ca="1" si="3">DATEDIF(J7,$B$3,"y")</f>
        <v>34</v>
      </c>
      <c r="P7" s="14" t="str">
        <f t="shared" ref="P7:P70" ca="1" si="4">IF(L7&gt;25,"à réviser","")</f>
        <v>à réviser</v>
      </c>
    </row>
    <row r="8" spans="1:17" x14ac:dyDescent="0.35">
      <c r="A8" s="4" t="s">
        <v>29</v>
      </c>
      <c r="B8" s="4" t="s">
        <v>949</v>
      </c>
      <c r="C8" s="4">
        <v>0</v>
      </c>
      <c r="D8" s="4">
        <v>3</v>
      </c>
      <c r="E8" s="4">
        <v>42</v>
      </c>
      <c r="F8" s="4" t="s">
        <v>48</v>
      </c>
      <c r="G8" s="4" t="s">
        <v>946</v>
      </c>
      <c r="H8" s="5">
        <v>966</v>
      </c>
      <c r="I8" s="4" t="s">
        <v>947</v>
      </c>
      <c r="J8" s="6">
        <v>33390</v>
      </c>
      <c r="K8" s="4" t="s">
        <v>1308</v>
      </c>
      <c r="L8" s="21">
        <f t="shared" ca="1" si="0"/>
        <v>29</v>
      </c>
      <c r="M8" s="30">
        <f t="shared" ca="1" si="1"/>
        <v>28</v>
      </c>
      <c r="N8" s="31">
        <f t="shared" ca="1" si="2"/>
        <v>28</v>
      </c>
      <c r="O8" s="32">
        <f t="shared" ca="1" si="3"/>
        <v>28</v>
      </c>
      <c r="P8" s="14" t="str">
        <f t="shared" ca="1" si="4"/>
        <v>à réviser</v>
      </c>
    </row>
    <row r="9" spans="1:17" x14ac:dyDescent="0.35">
      <c r="A9" s="4" t="s">
        <v>29</v>
      </c>
      <c r="B9" s="4" t="s">
        <v>950</v>
      </c>
      <c r="C9" s="4">
        <v>0</v>
      </c>
      <c r="D9" s="4">
        <v>4</v>
      </c>
      <c r="E9" s="4">
        <v>31</v>
      </c>
      <c r="F9" s="4" t="s">
        <v>48</v>
      </c>
      <c r="G9" s="4" t="s">
        <v>946</v>
      </c>
      <c r="H9" s="5">
        <v>775</v>
      </c>
      <c r="I9" s="4" t="s">
        <v>947</v>
      </c>
      <c r="J9" s="6">
        <v>41122</v>
      </c>
      <c r="K9" s="4" t="s">
        <v>1292</v>
      </c>
      <c r="L9" s="21">
        <f t="shared" ca="1" si="0"/>
        <v>8</v>
      </c>
      <c r="M9" s="30">
        <f t="shared" ca="1" si="1"/>
        <v>7</v>
      </c>
      <c r="N9" s="31">
        <f t="shared" ca="1" si="2"/>
        <v>7</v>
      </c>
      <c r="O9" s="32">
        <f t="shared" ca="1" si="3"/>
        <v>7</v>
      </c>
      <c r="P9" s="14" t="str">
        <f t="shared" ca="1" si="4"/>
        <v/>
      </c>
    </row>
    <row r="10" spans="1:17" x14ac:dyDescent="0.35">
      <c r="A10" s="4" t="s">
        <v>29</v>
      </c>
      <c r="B10" s="4" t="s">
        <v>951</v>
      </c>
      <c r="C10" s="4">
        <v>1</v>
      </c>
      <c r="D10" s="4">
        <v>1</v>
      </c>
      <c r="E10" s="4">
        <v>55</v>
      </c>
      <c r="F10" s="4" t="s">
        <v>47</v>
      </c>
      <c r="G10" s="4">
        <v>2.5</v>
      </c>
      <c r="H10" s="5">
        <v>935</v>
      </c>
      <c r="I10" s="4" t="s">
        <v>947</v>
      </c>
      <c r="J10" s="6">
        <v>32721</v>
      </c>
      <c r="K10" s="4" t="s">
        <v>1210</v>
      </c>
      <c r="L10" s="21">
        <f t="shared" ca="1" si="0"/>
        <v>31</v>
      </c>
      <c r="M10" s="30">
        <f t="shared" ca="1" si="1"/>
        <v>30</v>
      </c>
      <c r="N10" s="31">
        <f t="shared" ca="1" si="2"/>
        <v>30</v>
      </c>
      <c r="O10" s="32">
        <f t="shared" ca="1" si="3"/>
        <v>30</v>
      </c>
      <c r="P10" s="14" t="str">
        <f t="shared" ca="1" si="4"/>
        <v>à réviser</v>
      </c>
    </row>
    <row r="11" spans="1:17" x14ac:dyDescent="0.35">
      <c r="A11" s="4" t="s">
        <v>29</v>
      </c>
      <c r="B11" s="4" t="s">
        <v>953</v>
      </c>
      <c r="C11" s="4">
        <v>1</v>
      </c>
      <c r="D11" s="4">
        <v>2</v>
      </c>
      <c r="E11" s="4">
        <v>70</v>
      </c>
      <c r="F11" s="4" t="s">
        <v>47</v>
      </c>
      <c r="G11" s="4">
        <v>2.5</v>
      </c>
      <c r="H11" s="5">
        <v>1260</v>
      </c>
      <c r="I11" s="4" t="s">
        <v>947</v>
      </c>
      <c r="J11" s="6">
        <v>37803</v>
      </c>
      <c r="K11" s="4" t="s">
        <v>1308</v>
      </c>
      <c r="L11" s="21">
        <f t="shared" ca="1" si="0"/>
        <v>17</v>
      </c>
      <c r="M11" s="30">
        <f t="shared" ca="1" si="1"/>
        <v>16</v>
      </c>
      <c r="N11" s="31">
        <f t="shared" ca="1" si="2"/>
        <v>16</v>
      </c>
      <c r="O11" s="32">
        <f t="shared" ca="1" si="3"/>
        <v>16</v>
      </c>
      <c r="P11" s="14" t="str">
        <f t="shared" ca="1" si="4"/>
        <v/>
      </c>
    </row>
    <row r="12" spans="1:17" x14ac:dyDescent="0.35">
      <c r="A12" s="4" t="s">
        <v>29</v>
      </c>
      <c r="B12" s="4" t="s">
        <v>954</v>
      </c>
      <c r="C12" s="4">
        <v>1</v>
      </c>
      <c r="D12" s="4">
        <v>3</v>
      </c>
      <c r="E12" s="4">
        <v>62</v>
      </c>
      <c r="F12" s="4" t="s">
        <v>47</v>
      </c>
      <c r="G12" s="4">
        <v>2.5</v>
      </c>
      <c r="H12" s="5">
        <v>930</v>
      </c>
      <c r="I12" s="4" t="s">
        <v>952</v>
      </c>
      <c r="J12" s="6">
        <v>32721</v>
      </c>
      <c r="K12" s="4" t="s">
        <v>1292</v>
      </c>
      <c r="L12" s="21">
        <f t="shared" ca="1" si="0"/>
        <v>31</v>
      </c>
      <c r="M12" s="30">
        <f t="shared" ca="1" si="1"/>
        <v>30</v>
      </c>
      <c r="N12" s="31">
        <f t="shared" ca="1" si="2"/>
        <v>30</v>
      </c>
      <c r="O12" s="32">
        <f t="shared" ca="1" si="3"/>
        <v>30</v>
      </c>
      <c r="P12" s="14" t="str">
        <f t="shared" ca="1" si="4"/>
        <v>à réviser</v>
      </c>
    </row>
    <row r="13" spans="1:17" x14ac:dyDescent="0.35">
      <c r="A13" s="4" t="s">
        <v>29</v>
      </c>
      <c r="B13" s="4" t="s">
        <v>955</v>
      </c>
      <c r="C13" s="4">
        <v>1</v>
      </c>
      <c r="D13" s="4">
        <v>4</v>
      </c>
      <c r="E13" s="4">
        <v>33</v>
      </c>
      <c r="F13" s="4" t="s">
        <v>47</v>
      </c>
      <c r="G13" s="4">
        <v>1.5</v>
      </c>
      <c r="H13" s="5">
        <v>627</v>
      </c>
      <c r="I13" s="4" t="s">
        <v>947</v>
      </c>
      <c r="J13" s="6">
        <v>35431</v>
      </c>
      <c r="K13" s="4" t="s">
        <v>1207</v>
      </c>
      <c r="L13" s="21">
        <f t="shared" ca="1" si="0"/>
        <v>23</v>
      </c>
      <c r="M13" s="30">
        <f t="shared" ca="1" si="1"/>
        <v>23</v>
      </c>
      <c r="N13" s="31">
        <f t="shared" ca="1" si="2"/>
        <v>23</v>
      </c>
      <c r="O13" s="32">
        <f t="shared" ca="1" si="3"/>
        <v>23</v>
      </c>
      <c r="P13" s="14" t="str">
        <f t="shared" ca="1" si="4"/>
        <v/>
      </c>
    </row>
    <row r="14" spans="1:17" x14ac:dyDescent="0.35">
      <c r="A14" s="4" t="s">
        <v>29</v>
      </c>
      <c r="B14" s="4" t="s">
        <v>956</v>
      </c>
      <c r="C14" s="4">
        <v>1</v>
      </c>
      <c r="D14" s="4">
        <v>5</v>
      </c>
      <c r="E14" s="4">
        <v>30</v>
      </c>
      <c r="F14" s="4" t="s">
        <v>47</v>
      </c>
      <c r="G14" s="4">
        <v>1.5</v>
      </c>
      <c r="H14" s="5">
        <v>510</v>
      </c>
      <c r="I14" s="4" t="s">
        <v>947</v>
      </c>
      <c r="J14" s="6">
        <v>39356</v>
      </c>
      <c r="K14" s="4" t="s">
        <v>1486</v>
      </c>
      <c r="L14" s="21">
        <f t="shared" ca="1" si="0"/>
        <v>13</v>
      </c>
      <c r="M14" s="30">
        <f t="shared" ca="1" si="1"/>
        <v>12</v>
      </c>
      <c r="N14" s="31">
        <f t="shared" ca="1" si="2"/>
        <v>12</v>
      </c>
      <c r="O14" s="32">
        <f t="shared" ca="1" si="3"/>
        <v>12</v>
      </c>
      <c r="P14" s="14" t="str">
        <f t="shared" ca="1" si="4"/>
        <v/>
      </c>
    </row>
    <row r="15" spans="1:17" x14ac:dyDescent="0.35">
      <c r="A15" s="4" t="s">
        <v>29</v>
      </c>
      <c r="B15" s="4" t="s">
        <v>957</v>
      </c>
      <c r="C15" s="4">
        <v>2</v>
      </c>
      <c r="D15" s="4">
        <v>1</v>
      </c>
      <c r="E15" s="4">
        <v>57</v>
      </c>
      <c r="F15" s="4" t="s">
        <v>47</v>
      </c>
      <c r="G15" s="4">
        <v>2.5</v>
      </c>
      <c r="H15" s="5">
        <v>855</v>
      </c>
      <c r="I15" s="4" t="s">
        <v>947</v>
      </c>
      <c r="J15" s="6">
        <v>37530</v>
      </c>
      <c r="K15" s="4" t="s">
        <v>1461</v>
      </c>
      <c r="L15" s="21">
        <f t="shared" ca="1" si="0"/>
        <v>18</v>
      </c>
      <c r="M15" s="30">
        <f t="shared" ca="1" si="1"/>
        <v>17</v>
      </c>
      <c r="N15" s="31">
        <f t="shared" ca="1" si="2"/>
        <v>17</v>
      </c>
      <c r="O15" s="32">
        <f t="shared" ca="1" si="3"/>
        <v>17</v>
      </c>
      <c r="P15" s="14" t="str">
        <f t="shared" ca="1" si="4"/>
        <v/>
      </c>
    </row>
    <row r="16" spans="1:17" x14ac:dyDescent="0.35">
      <c r="A16" s="4" t="s">
        <v>29</v>
      </c>
      <c r="B16" s="4" t="s">
        <v>958</v>
      </c>
      <c r="C16" s="4">
        <v>2</v>
      </c>
      <c r="D16" s="4">
        <v>2</v>
      </c>
      <c r="E16" s="4">
        <v>35</v>
      </c>
      <c r="F16" s="4" t="s">
        <v>47</v>
      </c>
      <c r="G16" s="4">
        <v>1.5</v>
      </c>
      <c r="H16" s="5">
        <v>700</v>
      </c>
      <c r="I16" s="4" t="s">
        <v>947</v>
      </c>
      <c r="J16" s="6">
        <v>33482</v>
      </c>
      <c r="K16" s="4" t="s">
        <v>1487</v>
      </c>
      <c r="L16" s="21">
        <f t="shared" ca="1" si="0"/>
        <v>29</v>
      </c>
      <c r="M16" s="30">
        <f t="shared" ca="1" si="1"/>
        <v>28</v>
      </c>
      <c r="N16" s="31">
        <f t="shared" ca="1" si="2"/>
        <v>28</v>
      </c>
      <c r="O16" s="32">
        <f t="shared" ca="1" si="3"/>
        <v>28</v>
      </c>
      <c r="P16" s="14" t="str">
        <f t="shared" ca="1" si="4"/>
        <v>à réviser</v>
      </c>
    </row>
    <row r="17" spans="1:16" x14ac:dyDescent="0.35">
      <c r="A17" s="4" t="s">
        <v>29</v>
      </c>
      <c r="B17" s="4" t="s">
        <v>959</v>
      </c>
      <c r="C17" s="4">
        <v>2</v>
      </c>
      <c r="D17" s="4">
        <v>3</v>
      </c>
      <c r="E17" s="4">
        <v>99</v>
      </c>
      <c r="F17" s="4" t="s">
        <v>47</v>
      </c>
      <c r="G17" s="4">
        <v>5</v>
      </c>
      <c r="H17" s="5">
        <v>1980</v>
      </c>
      <c r="I17" s="4" t="s">
        <v>947</v>
      </c>
      <c r="J17" s="6">
        <v>34425</v>
      </c>
      <c r="K17" s="4" t="s">
        <v>1456</v>
      </c>
      <c r="L17" s="21">
        <f t="shared" ca="1" si="0"/>
        <v>26</v>
      </c>
      <c r="M17" s="30">
        <f t="shared" ca="1" si="1"/>
        <v>25</v>
      </c>
      <c r="N17" s="31">
        <f t="shared" ca="1" si="2"/>
        <v>25</v>
      </c>
      <c r="O17" s="32">
        <f t="shared" ca="1" si="3"/>
        <v>25</v>
      </c>
      <c r="P17" s="14" t="str">
        <f t="shared" ca="1" si="4"/>
        <v>à réviser</v>
      </c>
    </row>
    <row r="18" spans="1:16" x14ac:dyDescent="0.35">
      <c r="A18" s="4" t="s">
        <v>29</v>
      </c>
      <c r="B18" s="4" t="s">
        <v>960</v>
      </c>
      <c r="C18" s="4">
        <v>2</v>
      </c>
      <c r="D18" s="4">
        <v>4</v>
      </c>
      <c r="E18" s="4">
        <v>59</v>
      </c>
      <c r="F18" s="4" t="s">
        <v>47</v>
      </c>
      <c r="G18" s="4">
        <v>2</v>
      </c>
      <c r="H18" s="5">
        <v>1062</v>
      </c>
      <c r="I18" s="4" t="s">
        <v>947</v>
      </c>
      <c r="J18" s="6">
        <v>32478</v>
      </c>
      <c r="K18" s="4" t="s">
        <v>1239</v>
      </c>
      <c r="L18" s="21">
        <f t="shared" ca="1" si="0"/>
        <v>32</v>
      </c>
      <c r="M18" s="30">
        <f t="shared" ca="1" si="1"/>
        <v>31</v>
      </c>
      <c r="N18" s="31">
        <f t="shared" ca="1" si="2"/>
        <v>31</v>
      </c>
      <c r="O18" s="32">
        <f t="shared" ca="1" si="3"/>
        <v>31</v>
      </c>
      <c r="P18" s="14" t="str">
        <f t="shared" ca="1" si="4"/>
        <v>à réviser</v>
      </c>
    </row>
    <row r="19" spans="1:16" x14ac:dyDescent="0.35">
      <c r="A19" s="4" t="s">
        <v>29</v>
      </c>
      <c r="B19" s="4" t="s">
        <v>961</v>
      </c>
      <c r="C19" s="4">
        <v>3</v>
      </c>
      <c r="D19" s="4">
        <v>1</v>
      </c>
      <c r="E19" s="4">
        <v>50</v>
      </c>
      <c r="F19" s="4" t="s">
        <v>47</v>
      </c>
      <c r="G19" s="4">
        <v>2.5</v>
      </c>
      <c r="H19" s="5">
        <v>750</v>
      </c>
      <c r="I19" s="4" t="s">
        <v>952</v>
      </c>
      <c r="J19" s="6">
        <v>32721</v>
      </c>
      <c r="K19" s="4" t="s">
        <v>1487</v>
      </c>
      <c r="L19" s="21">
        <f t="shared" ca="1" si="0"/>
        <v>31</v>
      </c>
      <c r="M19" s="30">
        <f t="shared" ca="1" si="1"/>
        <v>30</v>
      </c>
      <c r="N19" s="31">
        <f t="shared" ca="1" si="2"/>
        <v>30</v>
      </c>
      <c r="O19" s="32">
        <f t="shared" ca="1" si="3"/>
        <v>30</v>
      </c>
      <c r="P19" s="14" t="str">
        <f t="shared" ca="1" si="4"/>
        <v>à réviser</v>
      </c>
    </row>
    <row r="20" spans="1:16" x14ac:dyDescent="0.35">
      <c r="A20" s="4" t="s">
        <v>29</v>
      </c>
      <c r="B20" s="4" t="s">
        <v>962</v>
      </c>
      <c r="C20" s="4">
        <v>3</v>
      </c>
      <c r="D20" s="4">
        <v>2</v>
      </c>
      <c r="E20" s="4">
        <v>78</v>
      </c>
      <c r="F20" s="4" t="s">
        <v>47</v>
      </c>
      <c r="G20" s="4">
        <v>3.5</v>
      </c>
      <c r="H20" s="5">
        <v>1404</v>
      </c>
      <c r="I20" s="4" t="s">
        <v>947</v>
      </c>
      <c r="J20" s="6">
        <v>33543</v>
      </c>
      <c r="K20" s="4" t="s">
        <v>1377</v>
      </c>
      <c r="L20" s="21">
        <f t="shared" ca="1" si="0"/>
        <v>29</v>
      </c>
      <c r="M20" s="30">
        <f t="shared" ca="1" si="1"/>
        <v>28</v>
      </c>
      <c r="N20" s="31">
        <f t="shared" ca="1" si="2"/>
        <v>28</v>
      </c>
      <c r="O20" s="32">
        <f t="shared" ca="1" si="3"/>
        <v>28</v>
      </c>
      <c r="P20" s="14" t="str">
        <f t="shared" ca="1" si="4"/>
        <v>à réviser</v>
      </c>
    </row>
    <row r="21" spans="1:16" x14ac:dyDescent="0.35">
      <c r="A21" s="4" t="s">
        <v>29</v>
      </c>
      <c r="B21" s="4" t="s">
        <v>963</v>
      </c>
      <c r="C21" s="4">
        <v>3</v>
      </c>
      <c r="D21" s="4">
        <v>3</v>
      </c>
      <c r="E21" s="4">
        <v>76</v>
      </c>
      <c r="F21" s="4" t="s">
        <v>47</v>
      </c>
      <c r="G21" s="4">
        <v>3.5</v>
      </c>
      <c r="H21" s="5">
        <v>1520</v>
      </c>
      <c r="I21" s="4" t="s">
        <v>947</v>
      </c>
      <c r="J21" s="6">
        <v>38169</v>
      </c>
      <c r="K21" s="4" t="s">
        <v>1488</v>
      </c>
      <c r="L21" s="21">
        <f t="shared" ca="1" si="0"/>
        <v>16</v>
      </c>
      <c r="M21" s="30">
        <f t="shared" ca="1" si="1"/>
        <v>15</v>
      </c>
      <c r="N21" s="31">
        <f t="shared" ca="1" si="2"/>
        <v>15</v>
      </c>
      <c r="O21" s="32">
        <f t="shared" ca="1" si="3"/>
        <v>15</v>
      </c>
      <c r="P21" s="14" t="str">
        <f t="shared" ca="1" si="4"/>
        <v/>
      </c>
    </row>
    <row r="22" spans="1:16" x14ac:dyDescent="0.35">
      <c r="A22" s="4" t="s">
        <v>29</v>
      </c>
      <c r="B22" s="4" t="s">
        <v>964</v>
      </c>
      <c r="C22" s="4">
        <v>3</v>
      </c>
      <c r="D22" s="4">
        <v>4</v>
      </c>
      <c r="E22" s="4">
        <v>46</v>
      </c>
      <c r="F22" s="4" t="s">
        <v>47</v>
      </c>
      <c r="G22" s="4">
        <v>2</v>
      </c>
      <c r="H22" s="5">
        <v>828</v>
      </c>
      <c r="I22" s="4" t="s">
        <v>947</v>
      </c>
      <c r="J22" s="6">
        <v>38687</v>
      </c>
      <c r="K22" s="4" t="s">
        <v>1242</v>
      </c>
      <c r="L22" s="21">
        <f t="shared" ca="1" si="0"/>
        <v>15</v>
      </c>
      <c r="M22" s="30">
        <f t="shared" ca="1" si="1"/>
        <v>14</v>
      </c>
      <c r="N22" s="31">
        <f t="shared" ca="1" si="2"/>
        <v>14</v>
      </c>
      <c r="O22" s="32">
        <f t="shared" ca="1" si="3"/>
        <v>14</v>
      </c>
      <c r="P22" s="14" t="str">
        <f t="shared" ca="1" si="4"/>
        <v/>
      </c>
    </row>
    <row r="23" spans="1:16" x14ac:dyDescent="0.35">
      <c r="A23" s="4" t="s">
        <v>29</v>
      </c>
      <c r="B23" s="4" t="s">
        <v>965</v>
      </c>
      <c r="C23" s="4">
        <v>4</v>
      </c>
      <c r="D23" s="4">
        <v>1</v>
      </c>
      <c r="E23" s="4">
        <v>97</v>
      </c>
      <c r="F23" s="4" t="s">
        <v>47</v>
      </c>
      <c r="G23" s="4">
        <v>3</v>
      </c>
      <c r="H23" s="5">
        <v>1649</v>
      </c>
      <c r="I23" s="4" t="s">
        <v>947</v>
      </c>
      <c r="J23" s="6">
        <v>32690</v>
      </c>
      <c r="K23" s="4" t="s">
        <v>1250</v>
      </c>
      <c r="L23" s="21">
        <f t="shared" ca="1" si="0"/>
        <v>31</v>
      </c>
      <c r="M23" s="30">
        <f t="shared" ca="1" si="1"/>
        <v>30</v>
      </c>
      <c r="N23" s="31">
        <f t="shared" ca="1" si="2"/>
        <v>30</v>
      </c>
      <c r="O23" s="32">
        <f t="shared" ca="1" si="3"/>
        <v>30</v>
      </c>
      <c r="P23" s="14" t="str">
        <f t="shared" ca="1" si="4"/>
        <v>à réviser</v>
      </c>
    </row>
    <row r="24" spans="1:16" x14ac:dyDescent="0.35">
      <c r="A24" s="4" t="s">
        <v>29</v>
      </c>
      <c r="B24" s="4" t="s">
        <v>966</v>
      </c>
      <c r="C24" s="4">
        <v>4</v>
      </c>
      <c r="D24" s="4">
        <v>2</v>
      </c>
      <c r="E24" s="4">
        <v>88</v>
      </c>
      <c r="F24" s="4" t="s">
        <v>47</v>
      </c>
      <c r="G24" s="4">
        <v>4.5</v>
      </c>
      <c r="H24" s="5">
        <v>1672</v>
      </c>
      <c r="I24" s="4" t="s">
        <v>947</v>
      </c>
      <c r="J24" s="6">
        <v>34151</v>
      </c>
      <c r="K24" s="4" t="s">
        <v>1457</v>
      </c>
      <c r="L24" s="21">
        <f t="shared" ca="1" si="0"/>
        <v>27</v>
      </c>
      <c r="M24" s="30">
        <f t="shared" ca="1" si="1"/>
        <v>26</v>
      </c>
      <c r="N24" s="31">
        <f t="shared" ca="1" si="2"/>
        <v>26</v>
      </c>
      <c r="O24" s="32">
        <f t="shared" ca="1" si="3"/>
        <v>26</v>
      </c>
      <c r="P24" s="14" t="str">
        <f t="shared" ca="1" si="4"/>
        <v>à réviser</v>
      </c>
    </row>
    <row r="25" spans="1:16" x14ac:dyDescent="0.35">
      <c r="A25" s="4" t="s">
        <v>29</v>
      </c>
      <c r="B25" s="4" t="s">
        <v>967</v>
      </c>
      <c r="C25" s="4">
        <v>4</v>
      </c>
      <c r="D25" s="4">
        <v>3</v>
      </c>
      <c r="E25" s="4">
        <v>30</v>
      </c>
      <c r="F25" s="4" t="s">
        <v>47</v>
      </c>
      <c r="G25" s="4">
        <v>1</v>
      </c>
      <c r="H25" s="5">
        <v>600</v>
      </c>
      <c r="I25" s="4" t="s">
        <v>947</v>
      </c>
      <c r="J25" s="6">
        <v>42430</v>
      </c>
      <c r="K25" s="4" t="s">
        <v>1271</v>
      </c>
      <c r="L25" s="21">
        <f t="shared" ca="1" si="0"/>
        <v>4</v>
      </c>
      <c r="M25" s="30">
        <f t="shared" ca="1" si="1"/>
        <v>3</v>
      </c>
      <c r="N25" s="31">
        <f t="shared" ca="1" si="2"/>
        <v>3</v>
      </c>
      <c r="O25" s="32">
        <f t="shared" ca="1" si="3"/>
        <v>3</v>
      </c>
      <c r="P25" s="14" t="str">
        <f t="shared" ca="1" si="4"/>
        <v/>
      </c>
    </row>
    <row r="26" spans="1:16" x14ac:dyDescent="0.35">
      <c r="A26" s="4" t="s">
        <v>29</v>
      </c>
      <c r="B26" s="4" t="s">
        <v>968</v>
      </c>
      <c r="C26" s="4">
        <v>4</v>
      </c>
      <c r="D26" s="4">
        <v>4</v>
      </c>
      <c r="E26" s="4">
        <v>35</v>
      </c>
      <c r="F26" s="4" t="s">
        <v>47</v>
      </c>
      <c r="G26" s="4">
        <v>1</v>
      </c>
      <c r="H26" s="5">
        <v>525</v>
      </c>
      <c r="I26" s="4" t="s">
        <v>947</v>
      </c>
      <c r="J26" s="6">
        <v>37377</v>
      </c>
      <c r="K26" s="4" t="s">
        <v>1248</v>
      </c>
      <c r="L26" s="21">
        <f t="shared" ca="1" si="0"/>
        <v>18</v>
      </c>
      <c r="M26" s="30">
        <f t="shared" ca="1" si="1"/>
        <v>17</v>
      </c>
      <c r="N26" s="31">
        <f t="shared" ca="1" si="2"/>
        <v>17</v>
      </c>
      <c r="O26" s="32">
        <f t="shared" ca="1" si="3"/>
        <v>17</v>
      </c>
      <c r="P26" s="14" t="str">
        <f t="shared" ca="1" si="4"/>
        <v/>
      </c>
    </row>
    <row r="27" spans="1:16" x14ac:dyDescent="0.35">
      <c r="A27" s="4" t="s">
        <v>29</v>
      </c>
      <c r="B27" s="4" t="s">
        <v>969</v>
      </c>
      <c r="C27" s="4">
        <v>5</v>
      </c>
      <c r="D27" s="4">
        <v>1</v>
      </c>
      <c r="E27" s="4">
        <v>47</v>
      </c>
      <c r="F27" s="4" t="s">
        <v>54</v>
      </c>
      <c r="G27" s="4">
        <v>3</v>
      </c>
      <c r="H27" s="5">
        <v>940</v>
      </c>
      <c r="I27" s="4" t="s">
        <v>947</v>
      </c>
      <c r="J27" s="6">
        <v>34547</v>
      </c>
      <c r="K27" s="4" t="s">
        <v>1171</v>
      </c>
      <c r="L27" s="21">
        <f t="shared" ca="1" si="0"/>
        <v>26</v>
      </c>
      <c r="M27" s="30">
        <f t="shared" ca="1" si="1"/>
        <v>25</v>
      </c>
      <c r="N27" s="31">
        <f t="shared" ca="1" si="2"/>
        <v>25</v>
      </c>
      <c r="O27" s="32">
        <f t="shared" ca="1" si="3"/>
        <v>25</v>
      </c>
      <c r="P27" s="14" t="str">
        <f t="shared" ca="1" si="4"/>
        <v>à réviser</v>
      </c>
    </row>
    <row r="28" spans="1:16" x14ac:dyDescent="0.35">
      <c r="A28" s="4" t="s">
        <v>29</v>
      </c>
      <c r="B28" s="4" t="s">
        <v>970</v>
      </c>
      <c r="C28" s="4">
        <v>5</v>
      </c>
      <c r="D28" s="4">
        <v>2</v>
      </c>
      <c r="E28" s="4">
        <v>73</v>
      </c>
      <c r="F28" s="4" t="s">
        <v>47</v>
      </c>
      <c r="G28" s="4">
        <v>2.5</v>
      </c>
      <c r="H28" s="5">
        <v>1241</v>
      </c>
      <c r="I28" s="4" t="s">
        <v>947</v>
      </c>
      <c r="J28" s="6">
        <v>40118</v>
      </c>
      <c r="K28" s="4" t="s">
        <v>1246</v>
      </c>
      <c r="L28" s="21">
        <f t="shared" ca="1" si="0"/>
        <v>11</v>
      </c>
      <c r="M28" s="30">
        <f t="shared" ca="1" si="1"/>
        <v>10</v>
      </c>
      <c r="N28" s="31">
        <f t="shared" ca="1" si="2"/>
        <v>10</v>
      </c>
      <c r="O28" s="32">
        <f t="shared" ca="1" si="3"/>
        <v>10</v>
      </c>
      <c r="P28" s="14" t="str">
        <f ca="1">IF(L28&gt;25,"à réviser","")</f>
        <v/>
      </c>
    </row>
    <row r="29" spans="1:16" x14ac:dyDescent="0.35">
      <c r="A29" s="4" t="s">
        <v>29</v>
      </c>
      <c r="B29" s="4" t="s">
        <v>971</v>
      </c>
      <c r="C29" s="4">
        <v>5</v>
      </c>
      <c r="D29" s="4">
        <v>3</v>
      </c>
      <c r="E29" s="4">
        <v>75</v>
      </c>
      <c r="F29" s="4" t="s">
        <v>47</v>
      </c>
      <c r="G29" s="4">
        <v>3.5</v>
      </c>
      <c r="H29" s="5">
        <v>1350</v>
      </c>
      <c r="I29" s="4" t="s">
        <v>947</v>
      </c>
      <c r="J29" s="6">
        <v>34973</v>
      </c>
      <c r="K29" s="4" t="s">
        <v>1351</v>
      </c>
      <c r="L29" s="21">
        <f t="shared" ca="1" si="0"/>
        <v>25</v>
      </c>
      <c r="M29" s="30">
        <f t="shared" ca="1" si="1"/>
        <v>24</v>
      </c>
      <c r="N29" s="31">
        <f t="shared" ca="1" si="2"/>
        <v>24</v>
      </c>
      <c r="O29" s="32">
        <f t="shared" ca="1" si="3"/>
        <v>24</v>
      </c>
      <c r="P29" s="14" t="str">
        <f t="shared" ca="1" si="4"/>
        <v/>
      </c>
    </row>
    <row r="30" spans="1:16" x14ac:dyDescent="0.35">
      <c r="A30" s="4" t="s">
        <v>29</v>
      </c>
      <c r="B30" s="4" t="s">
        <v>972</v>
      </c>
      <c r="C30" s="4">
        <v>5</v>
      </c>
      <c r="D30" s="4">
        <v>4</v>
      </c>
      <c r="E30" s="4">
        <v>55</v>
      </c>
      <c r="F30" s="4" t="s">
        <v>47</v>
      </c>
      <c r="G30" s="4">
        <v>2.5</v>
      </c>
      <c r="H30" s="5">
        <v>880</v>
      </c>
      <c r="I30" s="4" t="s">
        <v>947</v>
      </c>
      <c r="J30" s="6">
        <v>36495</v>
      </c>
      <c r="K30" s="4" t="s">
        <v>1247</v>
      </c>
      <c r="L30" s="21">
        <f t="shared" ca="1" si="0"/>
        <v>21</v>
      </c>
      <c r="M30" s="30">
        <f t="shared" ca="1" si="1"/>
        <v>20</v>
      </c>
      <c r="N30" s="31">
        <f t="shared" ca="1" si="2"/>
        <v>20</v>
      </c>
      <c r="O30" s="32">
        <f t="shared" ca="1" si="3"/>
        <v>20</v>
      </c>
      <c r="P30" s="14" t="str">
        <f t="shared" ca="1" si="4"/>
        <v/>
      </c>
    </row>
    <row r="31" spans="1:16" x14ac:dyDescent="0.35">
      <c r="A31" s="4" t="s">
        <v>29</v>
      </c>
      <c r="B31" s="4" t="s">
        <v>1085</v>
      </c>
      <c r="C31" s="4">
        <v>6</v>
      </c>
      <c r="D31" s="4">
        <v>1</v>
      </c>
      <c r="E31" s="4">
        <v>38</v>
      </c>
      <c r="F31" s="4" t="s">
        <v>54</v>
      </c>
      <c r="G31" s="4">
        <v>1</v>
      </c>
      <c r="H31" s="5">
        <v>798</v>
      </c>
      <c r="I31" s="4" t="s">
        <v>947</v>
      </c>
      <c r="J31" s="6">
        <v>42522</v>
      </c>
      <c r="K31" s="4" t="s">
        <v>1489</v>
      </c>
      <c r="L31" s="21">
        <f t="shared" ca="1" si="0"/>
        <v>4</v>
      </c>
      <c r="M31" s="30">
        <f t="shared" ca="1" si="1"/>
        <v>3</v>
      </c>
      <c r="N31" s="31">
        <f t="shared" ca="1" si="2"/>
        <v>3</v>
      </c>
      <c r="O31" s="32">
        <f t="shared" ca="1" si="3"/>
        <v>3</v>
      </c>
      <c r="P31" s="14" t="str">
        <f t="shared" ca="1" si="4"/>
        <v/>
      </c>
    </row>
    <row r="32" spans="1:16" x14ac:dyDescent="0.35">
      <c r="A32" s="4" t="s">
        <v>29</v>
      </c>
      <c r="B32" s="4" t="s">
        <v>1086</v>
      </c>
      <c r="C32" s="4">
        <v>6</v>
      </c>
      <c r="D32" s="4">
        <v>2</v>
      </c>
      <c r="E32" s="4">
        <v>36</v>
      </c>
      <c r="F32" s="4" t="s">
        <v>47</v>
      </c>
      <c r="G32" s="4">
        <v>1.5</v>
      </c>
      <c r="H32" s="5">
        <v>576</v>
      </c>
      <c r="I32" s="4" t="s">
        <v>947</v>
      </c>
      <c r="J32" s="6">
        <v>37288</v>
      </c>
      <c r="K32" s="4" t="s">
        <v>1400</v>
      </c>
      <c r="L32" s="21">
        <f t="shared" ca="1" si="0"/>
        <v>18</v>
      </c>
      <c r="M32" s="30">
        <f t="shared" ca="1" si="1"/>
        <v>17</v>
      </c>
      <c r="N32" s="31">
        <f t="shared" ca="1" si="2"/>
        <v>17</v>
      </c>
      <c r="O32" s="32">
        <f t="shared" ca="1" si="3"/>
        <v>17</v>
      </c>
      <c r="P32" s="14" t="str">
        <f t="shared" ca="1" si="4"/>
        <v/>
      </c>
    </row>
    <row r="33" spans="1:16" x14ac:dyDescent="0.35">
      <c r="A33" s="4" t="s">
        <v>29</v>
      </c>
      <c r="B33" s="4" t="s">
        <v>1087</v>
      </c>
      <c r="C33" s="4">
        <v>6</v>
      </c>
      <c r="D33" s="4">
        <v>3</v>
      </c>
      <c r="E33" s="4">
        <v>30</v>
      </c>
      <c r="F33" s="4" t="s">
        <v>47</v>
      </c>
      <c r="G33" s="4">
        <v>1.5</v>
      </c>
      <c r="H33" s="5">
        <v>480</v>
      </c>
      <c r="I33" s="4" t="s">
        <v>947</v>
      </c>
      <c r="J33" s="6">
        <v>33270</v>
      </c>
      <c r="K33" s="4" t="s">
        <v>1490</v>
      </c>
      <c r="L33" s="21">
        <f t="shared" ca="1" si="0"/>
        <v>29</v>
      </c>
      <c r="M33" s="30">
        <f t="shared" ca="1" si="1"/>
        <v>28</v>
      </c>
      <c r="N33" s="31">
        <f t="shared" ca="1" si="2"/>
        <v>28</v>
      </c>
      <c r="O33" s="32">
        <f t="shared" ca="1" si="3"/>
        <v>28</v>
      </c>
      <c r="P33" s="14" t="str">
        <f t="shared" ca="1" si="4"/>
        <v>à réviser</v>
      </c>
    </row>
    <row r="34" spans="1:16" x14ac:dyDescent="0.35">
      <c r="A34" s="4" t="s">
        <v>29</v>
      </c>
      <c r="B34" s="4" t="s">
        <v>1088</v>
      </c>
      <c r="C34" s="4">
        <v>6</v>
      </c>
      <c r="D34" s="4">
        <v>4</v>
      </c>
      <c r="E34" s="4">
        <v>90</v>
      </c>
      <c r="F34" s="4" t="s">
        <v>47</v>
      </c>
      <c r="G34" s="4">
        <v>4</v>
      </c>
      <c r="H34" s="5">
        <v>1620</v>
      </c>
      <c r="I34" s="4" t="s">
        <v>947</v>
      </c>
      <c r="J34" s="6">
        <v>32994</v>
      </c>
      <c r="K34" s="4" t="s">
        <v>1423</v>
      </c>
      <c r="L34" s="21">
        <f t="shared" ca="1" si="0"/>
        <v>30</v>
      </c>
      <c r="M34" s="30">
        <f t="shared" ca="1" si="1"/>
        <v>29</v>
      </c>
      <c r="N34" s="31">
        <f t="shared" ca="1" si="2"/>
        <v>29</v>
      </c>
      <c r="O34" s="32">
        <f t="shared" ca="1" si="3"/>
        <v>29</v>
      </c>
      <c r="P34" s="14" t="str">
        <f t="shared" ca="1" si="4"/>
        <v>à réviser</v>
      </c>
    </row>
    <row r="35" spans="1:16" x14ac:dyDescent="0.35">
      <c r="A35" s="4" t="s">
        <v>29</v>
      </c>
      <c r="B35" s="4" t="s">
        <v>1089</v>
      </c>
      <c r="C35" s="4">
        <v>6</v>
      </c>
      <c r="D35" s="4">
        <v>5</v>
      </c>
      <c r="E35" s="4">
        <v>56</v>
      </c>
      <c r="F35" s="4" t="s">
        <v>47</v>
      </c>
      <c r="G35" s="4">
        <v>3</v>
      </c>
      <c r="H35" s="5">
        <v>840</v>
      </c>
      <c r="I35" s="4" t="s">
        <v>947</v>
      </c>
      <c r="J35" s="6">
        <v>40360</v>
      </c>
      <c r="K35" s="4" t="s">
        <v>1491</v>
      </c>
      <c r="L35" s="21">
        <f t="shared" ca="1" si="0"/>
        <v>10</v>
      </c>
      <c r="M35" s="30">
        <f t="shared" ca="1" si="1"/>
        <v>9</v>
      </c>
      <c r="N35" s="31">
        <f t="shared" ca="1" si="2"/>
        <v>9</v>
      </c>
      <c r="O35" s="32">
        <f t="shared" ca="1" si="3"/>
        <v>9</v>
      </c>
      <c r="P35" s="14" t="str">
        <f t="shared" ca="1" si="4"/>
        <v/>
      </c>
    </row>
    <row r="36" spans="1:16" x14ac:dyDescent="0.35">
      <c r="A36" s="4" t="s">
        <v>29</v>
      </c>
      <c r="B36" s="4" t="s">
        <v>1090</v>
      </c>
      <c r="C36" s="4">
        <v>7</v>
      </c>
      <c r="D36" s="4">
        <v>1</v>
      </c>
      <c r="E36" s="4">
        <v>75</v>
      </c>
      <c r="F36" s="4" t="s">
        <v>54</v>
      </c>
      <c r="G36" s="4">
        <v>5</v>
      </c>
      <c r="H36" s="5">
        <v>1575</v>
      </c>
      <c r="I36" s="4" t="s">
        <v>947</v>
      </c>
      <c r="J36" s="6">
        <v>29587</v>
      </c>
      <c r="K36" s="4" t="s">
        <v>1490</v>
      </c>
      <c r="L36" s="21">
        <f t="shared" ca="1" si="0"/>
        <v>39</v>
      </c>
      <c r="M36" s="30">
        <f t="shared" ca="1" si="1"/>
        <v>39</v>
      </c>
      <c r="N36" s="31">
        <f t="shared" ca="1" si="2"/>
        <v>39</v>
      </c>
      <c r="O36" s="32">
        <f t="shared" ca="1" si="3"/>
        <v>39</v>
      </c>
      <c r="P36" s="14" t="str">
        <f t="shared" ca="1" si="4"/>
        <v>à réviser</v>
      </c>
    </row>
    <row r="37" spans="1:16" x14ac:dyDescent="0.35">
      <c r="A37" s="4" t="s">
        <v>29</v>
      </c>
      <c r="B37" s="4" t="s">
        <v>1091</v>
      </c>
      <c r="C37" s="4">
        <v>7</v>
      </c>
      <c r="D37" s="4">
        <v>2</v>
      </c>
      <c r="E37" s="4">
        <v>83</v>
      </c>
      <c r="F37" s="4" t="s">
        <v>47</v>
      </c>
      <c r="G37" s="4">
        <v>5.5</v>
      </c>
      <c r="H37" s="5">
        <v>1328</v>
      </c>
      <c r="I37" s="4" t="s">
        <v>947</v>
      </c>
      <c r="J37" s="6">
        <v>40299</v>
      </c>
      <c r="K37" s="4" t="s">
        <v>1423</v>
      </c>
      <c r="L37" s="21">
        <f t="shared" ca="1" si="0"/>
        <v>10</v>
      </c>
      <c r="M37" s="30">
        <f t="shared" ca="1" si="1"/>
        <v>9</v>
      </c>
      <c r="N37" s="31">
        <f t="shared" ca="1" si="2"/>
        <v>9</v>
      </c>
      <c r="O37" s="32">
        <f t="shared" ca="1" si="3"/>
        <v>9</v>
      </c>
      <c r="P37" s="14" t="str">
        <f ca="1">IF(L37&gt;25,"à réviser","")</f>
        <v/>
      </c>
    </row>
    <row r="38" spans="1:16" x14ac:dyDescent="0.35">
      <c r="A38" s="4" t="s">
        <v>29</v>
      </c>
      <c r="B38" s="4" t="s">
        <v>1092</v>
      </c>
      <c r="C38" s="4">
        <v>7</v>
      </c>
      <c r="D38" s="4">
        <v>3</v>
      </c>
      <c r="E38" s="4">
        <v>32</v>
      </c>
      <c r="F38" s="4" t="s">
        <v>54</v>
      </c>
      <c r="G38" s="4">
        <v>2</v>
      </c>
      <c r="H38" s="5">
        <v>768</v>
      </c>
      <c r="I38" s="4" t="s">
        <v>952</v>
      </c>
      <c r="J38" s="6">
        <v>33543</v>
      </c>
      <c r="K38" s="4" t="s">
        <v>1491</v>
      </c>
      <c r="L38" s="21">
        <f t="shared" ca="1" si="0"/>
        <v>29</v>
      </c>
      <c r="M38" s="30">
        <f t="shared" ca="1" si="1"/>
        <v>28</v>
      </c>
      <c r="N38" s="31">
        <f t="shared" ca="1" si="2"/>
        <v>28</v>
      </c>
      <c r="O38" s="32">
        <f t="shared" ca="1" si="3"/>
        <v>28</v>
      </c>
      <c r="P38" s="14" t="str">
        <f t="shared" ca="1" si="4"/>
        <v>à réviser</v>
      </c>
    </row>
    <row r="39" spans="1:16" x14ac:dyDescent="0.35">
      <c r="A39" s="4" t="s">
        <v>29</v>
      </c>
      <c r="B39" s="4" t="s">
        <v>1093</v>
      </c>
      <c r="C39" s="4">
        <v>7</v>
      </c>
      <c r="D39" s="4">
        <v>4</v>
      </c>
      <c r="E39" s="4">
        <v>30</v>
      </c>
      <c r="F39" s="4" t="s">
        <v>54</v>
      </c>
      <c r="G39" s="4">
        <v>1</v>
      </c>
      <c r="H39" s="5">
        <v>660</v>
      </c>
      <c r="I39" s="4" t="s">
        <v>947</v>
      </c>
      <c r="J39" s="6">
        <v>32509</v>
      </c>
      <c r="K39" s="4" t="s">
        <v>1382</v>
      </c>
      <c r="L39" s="21">
        <f t="shared" ca="1" si="0"/>
        <v>31</v>
      </c>
      <c r="M39" s="30">
        <f t="shared" ca="1" si="1"/>
        <v>31</v>
      </c>
      <c r="N39" s="31">
        <f t="shared" ca="1" si="2"/>
        <v>31</v>
      </c>
      <c r="O39" s="32">
        <f t="shared" ca="1" si="3"/>
        <v>31</v>
      </c>
      <c r="P39" s="14" t="str">
        <f t="shared" ca="1" si="4"/>
        <v>à réviser</v>
      </c>
    </row>
    <row r="40" spans="1:16" x14ac:dyDescent="0.35">
      <c r="A40" s="4" t="s">
        <v>29</v>
      </c>
      <c r="B40" s="4" t="s">
        <v>1094</v>
      </c>
      <c r="C40" s="4">
        <v>7</v>
      </c>
      <c r="D40" s="4">
        <v>5</v>
      </c>
      <c r="E40" s="4">
        <v>30</v>
      </c>
      <c r="F40" s="4" t="s">
        <v>47</v>
      </c>
      <c r="G40" s="4">
        <v>1</v>
      </c>
      <c r="H40" s="5">
        <v>510</v>
      </c>
      <c r="I40" s="4" t="s">
        <v>947</v>
      </c>
      <c r="J40" s="6">
        <v>36008</v>
      </c>
      <c r="K40" s="4" t="s">
        <v>1438</v>
      </c>
      <c r="L40" s="21">
        <f t="shared" ca="1" si="0"/>
        <v>22</v>
      </c>
      <c r="M40" s="30">
        <f t="shared" ca="1" si="1"/>
        <v>21</v>
      </c>
      <c r="N40" s="31">
        <f t="shared" ca="1" si="2"/>
        <v>21</v>
      </c>
      <c r="O40" s="32">
        <f t="shared" ca="1" si="3"/>
        <v>21</v>
      </c>
      <c r="P40" s="14" t="str">
        <f t="shared" ca="1" si="4"/>
        <v/>
      </c>
    </row>
    <row r="41" spans="1:16" x14ac:dyDescent="0.35">
      <c r="A41" s="4" t="s">
        <v>30</v>
      </c>
      <c r="B41" s="4" t="s">
        <v>973</v>
      </c>
      <c r="C41" s="4">
        <v>0</v>
      </c>
      <c r="D41" s="4">
        <v>1</v>
      </c>
      <c r="E41" s="4">
        <v>99</v>
      </c>
      <c r="F41" s="4" t="s">
        <v>54</v>
      </c>
      <c r="G41" s="4">
        <v>4</v>
      </c>
      <c r="H41" s="5">
        <v>2277</v>
      </c>
      <c r="I41" s="4" t="s">
        <v>947</v>
      </c>
      <c r="J41" s="6">
        <v>39114</v>
      </c>
      <c r="K41" s="4" t="s">
        <v>1492</v>
      </c>
      <c r="L41" s="21">
        <f t="shared" ca="1" si="0"/>
        <v>13</v>
      </c>
      <c r="M41" s="30">
        <f t="shared" ca="1" si="1"/>
        <v>12</v>
      </c>
      <c r="N41" s="31">
        <f t="shared" ca="1" si="2"/>
        <v>12</v>
      </c>
      <c r="O41" s="32">
        <f t="shared" ca="1" si="3"/>
        <v>12</v>
      </c>
      <c r="P41" s="14" t="str">
        <f t="shared" ca="1" si="4"/>
        <v/>
      </c>
    </row>
    <row r="42" spans="1:16" x14ac:dyDescent="0.35">
      <c r="A42" s="4" t="s">
        <v>30</v>
      </c>
      <c r="B42" s="4" t="s">
        <v>974</v>
      </c>
      <c r="C42" s="4">
        <v>0</v>
      </c>
      <c r="D42" s="4">
        <v>2</v>
      </c>
      <c r="E42" s="4">
        <v>85</v>
      </c>
      <c r="F42" s="4" t="s">
        <v>48</v>
      </c>
      <c r="G42" s="4" t="s">
        <v>946</v>
      </c>
      <c r="H42" s="5">
        <v>2125</v>
      </c>
      <c r="I42" s="4" t="s">
        <v>947</v>
      </c>
      <c r="J42" s="6">
        <v>38777</v>
      </c>
      <c r="K42" s="4" t="s">
        <v>1394</v>
      </c>
      <c r="L42" s="21">
        <f t="shared" ca="1" si="0"/>
        <v>14</v>
      </c>
      <c r="M42" s="30">
        <f t="shared" ca="1" si="1"/>
        <v>13</v>
      </c>
      <c r="N42" s="31">
        <f t="shared" ca="1" si="2"/>
        <v>13</v>
      </c>
      <c r="O42" s="32">
        <f t="shared" ca="1" si="3"/>
        <v>13</v>
      </c>
      <c r="P42" s="14" t="str">
        <f t="shared" ca="1" si="4"/>
        <v/>
      </c>
    </row>
    <row r="43" spans="1:16" x14ac:dyDescent="0.35">
      <c r="A43" s="4" t="s">
        <v>30</v>
      </c>
      <c r="B43" s="4" t="s">
        <v>975</v>
      </c>
      <c r="C43" s="4">
        <v>0</v>
      </c>
      <c r="D43" s="4">
        <v>3</v>
      </c>
      <c r="E43" s="4">
        <v>70</v>
      </c>
      <c r="F43" s="4" t="s">
        <v>48</v>
      </c>
      <c r="G43" s="4" t="s">
        <v>946</v>
      </c>
      <c r="H43" s="5">
        <v>1260</v>
      </c>
      <c r="I43" s="4" t="s">
        <v>947</v>
      </c>
      <c r="J43" s="6">
        <v>38231</v>
      </c>
      <c r="K43" s="4" t="s">
        <v>1493</v>
      </c>
      <c r="L43" s="21">
        <f t="shared" ca="1" si="0"/>
        <v>16</v>
      </c>
      <c r="M43" s="30">
        <f t="shared" ca="1" si="1"/>
        <v>15</v>
      </c>
      <c r="N43" s="31">
        <f t="shared" ca="1" si="2"/>
        <v>15</v>
      </c>
      <c r="O43" s="32">
        <f t="shared" ca="1" si="3"/>
        <v>15</v>
      </c>
      <c r="P43" s="14" t="str">
        <f t="shared" ca="1" si="4"/>
        <v/>
      </c>
    </row>
    <row r="44" spans="1:16" x14ac:dyDescent="0.35">
      <c r="A44" s="4" t="s">
        <v>30</v>
      </c>
      <c r="B44" s="4" t="s">
        <v>976</v>
      </c>
      <c r="C44" s="4">
        <v>0</v>
      </c>
      <c r="D44" s="4">
        <v>4</v>
      </c>
      <c r="E44" s="4">
        <v>34</v>
      </c>
      <c r="F44" s="4" t="s">
        <v>48</v>
      </c>
      <c r="G44" s="4" t="s">
        <v>946</v>
      </c>
      <c r="H44" s="5">
        <v>782</v>
      </c>
      <c r="I44" s="4" t="s">
        <v>947</v>
      </c>
      <c r="J44" s="6">
        <v>33543</v>
      </c>
      <c r="K44" s="4" t="s">
        <v>1298</v>
      </c>
      <c r="L44" s="21">
        <f t="shared" ca="1" si="0"/>
        <v>29</v>
      </c>
      <c r="M44" s="30">
        <f t="shared" ca="1" si="1"/>
        <v>28</v>
      </c>
      <c r="N44" s="31">
        <f t="shared" ca="1" si="2"/>
        <v>28</v>
      </c>
      <c r="O44" s="32">
        <f t="shared" ca="1" si="3"/>
        <v>28</v>
      </c>
      <c r="P44" s="14" t="str">
        <f t="shared" ca="1" si="4"/>
        <v>à réviser</v>
      </c>
    </row>
    <row r="45" spans="1:16" x14ac:dyDescent="0.35">
      <c r="A45" s="4" t="s">
        <v>30</v>
      </c>
      <c r="B45" s="4" t="s">
        <v>977</v>
      </c>
      <c r="C45" s="4">
        <v>0</v>
      </c>
      <c r="D45" s="4">
        <v>5</v>
      </c>
      <c r="E45" s="4">
        <v>31</v>
      </c>
      <c r="F45" s="4" t="s">
        <v>48</v>
      </c>
      <c r="G45" s="4" t="s">
        <v>946</v>
      </c>
      <c r="H45" s="5">
        <v>620</v>
      </c>
      <c r="I45" s="4" t="s">
        <v>947</v>
      </c>
      <c r="J45" s="6">
        <v>40817</v>
      </c>
      <c r="K45" s="4" t="s">
        <v>1494</v>
      </c>
      <c r="L45" s="21">
        <f t="shared" ca="1" si="0"/>
        <v>9</v>
      </c>
      <c r="M45" s="30">
        <f t="shared" ca="1" si="1"/>
        <v>8</v>
      </c>
      <c r="N45" s="31">
        <f t="shared" ca="1" si="2"/>
        <v>8</v>
      </c>
      <c r="O45" s="32">
        <f t="shared" ca="1" si="3"/>
        <v>8</v>
      </c>
      <c r="P45" s="14" t="str">
        <f t="shared" ca="1" si="4"/>
        <v/>
      </c>
    </row>
    <row r="46" spans="1:16" x14ac:dyDescent="0.35">
      <c r="A46" s="4" t="s">
        <v>30</v>
      </c>
      <c r="B46" s="4" t="s">
        <v>978</v>
      </c>
      <c r="C46" s="4">
        <v>1</v>
      </c>
      <c r="D46" s="4">
        <v>1</v>
      </c>
      <c r="E46" s="4">
        <v>35</v>
      </c>
      <c r="F46" s="4" t="s">
        <v>47</v>
      </c>
      <c r="G46" s="4">
        <v>1.5</v>
      </c>
      <c r="H46" s="5">
        <v>700</v>
      </c>
      <c r="I46" s="4" t="s">
        <v>947</v>
      </c>
      <c r="J46" s="6">
        <v>37377</v>
      </c>
      <c r="K46" s="4" t="s">
        <v>1495</v>
      </c>
      <c r="L46" s="21">
        <f t="shared" ca="1" si="0"/>
        <v>18</v>
      </c>
      <c r="M46" s="30">
        <f t="shared" ca="1" si="1"/>
        <v>17</v>
      </c>
      <c r="N46" s="31">
        <f t="shared" ca="1" si="2"/>
        <v>17</v>
      </c>
      <c r="O46" s="32">
        <f t="shared" ca="1" si="3"/>
        <v>17</v>
      </c>
      <c r="P46" s="14" t="str">
        <f t="shared" ca="1" si="4"/>
        <v/>
      </c>
    </row>
    <row r="47" spans="1:16" x14ac:dyDescent="0.35">
      <c r="A47" s="4" t="s">
        <v>30</v>
      </c>
      <c r="B47" s="4" t="s">
        <v>979</v>
      </c>
      <c r="C47" s="4">
        <v>1</v>
      </c>
      <c r="D47" s="4">
        <v>2</v>
      </c>
      <c r="E47" s="4">
        <v>83</v>
      </c>
      <c r="F47" s="4" t="s">
        <v>47</v>
      </c>
      <c r="G47" s="4">
        <v>4</v>
      </c>
      <c r="H47" s="5">
        <v>1660</v>
      </c>
      <c r="I47" s="4" t="s">
        <v>952</v>
      </c>
      <c r="J47" s="6">
        <v>38231</v>
      </c>
      <c r="K47" s="4" t="s">
        <v>1394</v>
      </c>
      <c r="L47" s="21">
        <f t="shared" ca="1" si="0"/>
        <v>16</v>
      </c>
      <c r="M47" s="30">
        <f t="shared" ca="1" si="1"/>
        <v>15</v>
      </c>
      <c r="N47" s="31">
        <f t="shared" ca="1" si="2"/>
        <v>15</v>
      </c>
      <c r="O47" s="32">
        <f t="shared" ca="1" si="3"/>
        <v>15</v>
      </c>
      <c r="P47" s="14" t="str">
        <f t="shared" ca="1" si="4"/>
        <v/>
      </c>
    </row>
    <row r="48" spans="1:16" x14ac:dyDescent="0.35">
      <c r="A48" s="4" t="s">
        <v>30</v>
      </c>
      <c r="B48" s="4" t="s">
        <v>980</v>
      </c>
      <c r="C48" s="4">
        <v>1</v>
      </c>
      <c r="D48" s="4">
        <v>3</v>
      </c>
      <c r="E48" s="4">
        <v>60</v>
      </c>
      <c r="F48" s="4" t="s">
        <v>47</v>
      </c>
      <c r="G48" s="4">
        <v>3.5</v>
      </c>
      <c r="H48" s="5">
        <v>900</v>
      </c>
      <c r="I48" s="4" t="s">
        <v>947</v>
      </c>
      <c r="J48" s="6">
        <v>43009</v>
      </c>
      <c r="K48" s="4" t="s">
        <v>1493</v>
      </c>
      <c r="L48" s="21">
        <f t="shared" ca="1" si="0"/>
        <v>3</v>
      </c>
      <c r="M48" s="30">
        <f t="shared" ca="1" si="1"/>
        <v>2</v>
      </c>
      <c r="N48" s="31">
        <f t="shared" ca="1" si="2"/>
        <v>2</v>
      </c>
      <c r="O48" s="32">
        <f t="shared" ca="1" si="3"/>
        <v>2</v>
      </c>
      <c r="P48" s="14" t="str">
        <f t="shared" ca="1" si="4"/>
        <v/>
      </c>
    </row>
    <row r="49" spans="1:16" x14ac:dyDescent="0.35">
      <c r="A49" s="4" t="s">
        <v>30</v>
      </c>
      <c r="B49" s="4" t="s">
        <v>981</v>
      </c>
      <c r="C49" s="4">
        <v>1</v>
      </c>
      <c r="D49" s="4">
        <v>4</v>
      </c>
      <c r="E49" s="4">
        <v>67</v>
      </c>
      <c r="F49" s="4" t="s">
        <v>54</v>
      </c>
      <c r="G49" s="4">
        <v>2</v>
      </c>
      <c r="H49" s="5">
        <v>1407</v>
      </c>
      <c r="I49" s="4" t="s">
        <v>947</v>
      </c>
      <c r="J49" s="6">
        <v>36800</v>
      </c>
      <c r="K49" s="4" t="s">
        <v>1298</v>
      </c>
      <c r="L49" s="21">
        <f t="shared" ca="1" si="0"/>
        <v>20</v>
      </c>
      <c r="M49" s="30">
        <f t="shared" ca="1" si="1"/>
        <v>19</v>
      </c>
      <c r="N49" s="31">
        <f t="shared" ca="1" si="2"/>
        <v>19</v>
      </c>
      <c r="O49" s="32">
        <f t="shared" ca="1" si="3"/>
        <v>19</v>
      </c>
      <c r="P49" s="14" t="str">
        <f t="shared" ca="1" si="4"/>
        <v/>
      </c>
    </row>
    <row r="50" spans="1:16" x14ac:dyDescent="0.35">
      <c r="A50" s="4" t="s">
        <v>30</v>
      </c>
      <c r="B50" s="4" t="s">
        <v>982</v>
      </c>
      <c r="C50" s="4">
        <v>1</v>
      </c>
      <c r="D50" s="4">
        <v>5</v>
      </c>
      <c r="E50" s="4">
        <v>30</v>
      </c>
      <c r="F50" s="4" t="s">
        <v>47</v>
      </c>
      <c r="G50" s="4">
        <v>1</v>
      </c>
      <c r="H50" s="5">
        <v>570</v>
      </c>
      <c r="I50" s="4" t="s">
        <v>947</v>
      </c>
      <c r="J50" s="6">
        <v>41699</v>
      </c>
      <c r="K50" s="4" t="s">
        <v>1288</v>
      </c>
      <c r="L50" s="21">
        <f t="shared" ca="1" si="0"/>
        <v>6</v>
      </c>
      <c r="M50" s="30">
        <f t="shared" ca="1" si="1"/>
        <v>5</v>
      </c>
      <c r="N50" s="31">
        <f t="shared" ca="1" si="2"/>
        <v>5</v>
      </c>
      <c r="O50" s="32">
        <f t="shared" ca="1" si="3"/>
        <v>5</v>
      </c>
      <c r="P50" s="14" t="str">
        <f t="shared" ca="1" si="4"/>
        <v/>
      </c>
    </row>
    <row r="51" spans="1:16" x14ac:dyDescent="0.35">
      <c r="A51" s="4" t="s">
        <v>30</v>
      </c>
      <c r="B51" s="4" t="s">
        <v>983</v>
      </c>
      <c r="C51" s="4">
        <v>1</v>
      </c>
      <c r="D51" s="4">
        <v>6</v>
      </c>
      <c r="E51" s="4">
        <v>44</v>
      </c>
      <c r="F51" s="4" t="s">
        <v>54</v>
      </c>
      <c r="G51" s="4">
        <v>3</v>
      </c>
      <c r="H51" s="5">
        <v>924</v>
      </c>
      <c r="I51" s="4" t="s">
        <v>947</v>
      </c>
      <c r="J51" s="6">
        <v>29221</v>
      </c>
      <c r="K51" s="4" t="s">
        <v>1402</v>
      </c>
      <c r="L51" s="21">
        <f t="shared" ca="1" si="0"/>
        <v>40</v>
      </c>
      <c r="M51" s="30">
        <f t="shared" ca="1" si="1"/>
        <v>40</v>
      </c>
      <c r="N51" s="31">
        <f t="shared" ca="1" si="2"/>
        <v>40</v>
      </c>
      <c r="O51" s="32">
        <f t="shared" ca="1" si="3"/>
        <v>40</v>
      </c>
      <c r="P51" s="14" t="str">
        <f t="shared" ca="1" si="4"/>
        <v>à réviser</v>
      </c>
    </row>
    <row r="52" spans="1:16" x14ac:dyDescent="0.35">
      <c r="A52" s="4" t="s">
        <v>30</v>
      </c>
      <c r="B52" s="4" t="s">
        <v>984</v>
      </c>
      <c r="C52" s="4">
        <v>2</v>
      </c>
      <c r="D52" s="4">
        <v>1</v>
      </c>
      <c r="E52" s="4">
        <v>30</v>
      </c>
      <c r="F52" s="4" t="s">
        <v>47</v>
      </c>
      <c r="G52" s="4">
        <v>2</v>
      </c>
      <c r="H52" s="5">
        <v>480</v>
      </c>
      <c r="I52" s="4" t="s">
        <v>947</v>
      </c>
      <c r="J52" s="6">
        <v>34486</v>
      </c>
      <c r="K52" s="4" t="s">
        <v>1496</v>
      </c>
      <c r="L52" s="21">
        <f t="shared" ca="1" si="0"/>
        <v>26</v>
      </c>
      <c r="M52" s="30">
        <f t="shared" ca="1" si="1"/>
        <v>25</v>
      </c>
      <c r="N52" s="31">
        <f t="shared" ca="1" si="2"/>
        <v>25</v>
      </c>
      <c r="O52" s="32">
        <f t="shared" ca="1" si="3"/>
        <v>25</v>
      </c>
      <c r="P52" s="14" t="str">
        <f t="shared" ca="1" si="4"/>
        <v>à réviser</v>
      </c>
    </row>
    <row r="53" spans="1:16" x14ac:dyDescent="0.35">
      <c r="A53" s="4" t="s">
        <v>30</v>
      </c>
      <c r="B53" s="4" t="s">
        <v>985</v>
      </c>
      <c r="C53" s="4">
        <v>2</v>
      </c>
      <c r="D53" s="4">
        <v>2</v>
      </c>
      <c r="E53" s="4">
        <v>57</v>
      </c>
      <c r="F53" s="4" t="s">
        <v>47</v>
      </c>
      <c r="G53" s="4">
        <v>2</v>
      </c>
      <c r="H53" s="5">
        <v>969</v>
      </c>
      <c r="I53" s="4" t="s">
        <v>947</v>
      </c>
      <c r="J53" s="6">
        <v>38808</v>
      </c>
      <c r="K53" s="4" t="s">
        <v>1497</v>
      </c>
      <c r="L53" s="21">
        <f t="shared" ca="1" si="0"/>
        <v>14</v>
      </c>
      <c r="M53" s="30">
        <f t="shared" ca="1" si="1"/>
        <v>13</v>
      </c>
      <c r="N53" s="31">
        <f t="shared" ca="1" si="2"/>
        <v>13</v>
      </c>
      <c r="O53" s="32">
        <f t="shared" ca="1" si="3"/>
        <v>13</v>
      </c>
      <c r="P53" s="14" t="str">
        <f t="shared" ca="1" si="4"/>
        <v/>
      </c>
    </row>
    <row r="54" spans="1:16" x14ac:dyDescent="0.35">
      <c r="A54" s="4" t="s">
        <v>30</v>
      </c>
      <c r="B54" s="4" t="s">
        <v>986</v>
      </c>
      <c r="C54" s="4">
        <v>2</v>
      </c>
      <c r="D54" s="4">
        <v>3</v>
      </c>
      <c r="E54" s="4">
        <v>97</v>
      </c>
      <c r="F54" s="4" t="s">
        <v>47</v>
      </c>
      <c r="G54" s="4">
        <v>6.5</v>
      </c>
      <c r="H54" s="5">
        <v>1552</v>
      </c>
      <c r="I54" s="4" t="s">
        <v>947</v>
      </c>
      <c r="J54" s="6">
        <v>29830</v>
      </c>
      <c r="K54" s="4" t="s">
        <v>1200</v>
      </c>
      <c r="L54" s="21">
        <f t="shared" ca="1" si="0"/>
        <v>39</v>
      </c>
      <c r="M54" s="30">
        <f t="shared" ca="1" si="1"/>
        <v>38</v>
      </c>
      <c r="N54" s="31">
        <f t="shared" ca="1" si="2"/>
        <v>38</v>
      </c>
      <c r="O54" s="32">
        <f t="shared" ca="1" si="3"/>
        <v>38</v>
      </c>
      <c r="P54" s="14" t="str">
        <f t="shared" ca="1" si="4"/>
        <v>à réviser</v>
      </c>
    </row>
    <row r="55" spans="1:16" x14ac:dyDescent="0.35">
      <c r="A55" s="4" t="s">
        <v>30</v>
      </c>
      <c r="B55" s="4" t="s">
        <v>987</v>
      </c>
      <c r="C55" s="4">
        <v>2</v>
      </c>
      <c r="D55" s="4">
        <v>4</v>
      </c>
      <c r="E55" s="4">
        <v>64</v>
      </c>
      <c r="F55" s="4" t="s">
        <v>54</v>
      </c>
      <c r="G55" s="4">
        <v>2</v>
      </c>
      <c r="H55" s="5">
        <v>1600</v>
      </c>
      <c r="I55" s="4" t="s">
        <v>947</v>
      </c>
      <c r="J55" s="6">
        <v>32174</v>
      </c>
      <c r="K55" s="4" t="s">
        <v>1316</v>
      </c>
      <c r="L55" s="21">
        <f t="shared" ca="1" si="0"/>
        <v>32</v>
      </c>
      <c r="M55" s="30">
        <f t="shared" ca="1" si="1"/>
        <v>31</v>
      </c>
      <c r="N55" s="31">
        <f t="shared" ca="1" si="2"/>
        <v>31</v>
      </c>
      <c r="O55" s="32">
        <f t="shared" ca="1" si="3"/>
        <v>31</v>
      </c>
      <c r="P55" s="14" t="str">
        <f t="shared" ca="1" si="4"/>
        <v>à réviser</v>
      </c>
    </row>
    <row r="56" spans="1:16" x14ac:dyDescent="0.35">
      <c r="A56" s="4" t="s">
        <v>30</v>
      </c>
      <c r="B56" s="4" t="s">
        <v>988</v>
      </c>
      <c r="C56" s="4">
        <v>2</v>
      </c>
      <c r="D56" s="4">
        <v>5</v>
      </c>
      <c r="E56" s="4">
        <v>31</v>
      </c>
      <c r="F56" s="4" t="s">
        <v>47</v>
      </c>
      <c r="G56" s="4">
        <v>1</v>
      </c>
      <c r="H56" s="5">
        <v>465</v>
      </c>
      <c r="I56" s="4" t="s">
        <v>947</v>
      </c>
      <c r="J56" s="6">
        <v>36708</v>
      </c>
      <c r="K56" s="4" t="s">
        <v>1498</v>
      </c>
      <c r="L56" s="21">
        <f t="shared" ca="1" si="0"/>
        <v>20</v>
      </c>
      <c r="M56" s="30">
        <f t="shared" ca="1" si="1"/>
        <v>19</v>
      </c>
      <c r="N56" s="31">
        <f t="shared" ca="1" si="2"/>
        <v>19</v>
      </c>
      <c r="O56" s="32">
        <f t="shared" ca="1" si="3"/>
        <v>19</v>
      </c>
      <c r="P56" s="14" t="str">
        <f t="shared" ca="1" si="4"/>
        <v/>
      </c>
    </row>
    <row r="57" spans="1:16" x14ac:dyDescent="0.35">
      <c r="A57" s="4" t="s">
        <v>30</v>
      </c>
      <c r="B57" s="4" t="s">
        <v>989</v>
      </c>
      <c r="C57" s="4">
        <v>2</v>
      </c>
      <c r="D57" s="4">
        <v>6</v>
      </c>
      <c r="E57" s="4">
        <v>40</v>
      </c>
      <c r="F57" s="4" t="s">
        <v>47</v>
      </c>
      <c r="G57" s="4">
        <v>1.5</v>
      </c>
      <c r="H57" s="5">
        <v>680</v>
      </c>
      <c r="I57" s="4" t="s">
        <v>952</v>
      </c>
      <c r="J57" s="6">
        <v>43374</v>
      </c>
      <c r="K57" s="4" t="s">
        <v>1200</v>
      </c>
      <c r="L57" s="21">
        <f t="shared" ca="1" si="0"/>
        <v>2</v>
      </c>
      <c r="M57" s="30">
        <f t="shared" ca="1" si="1"/>
        <v>1</v>
      </c>
      <c r="N57" s="31">
        <f t="shared" ca="1" si="2"/>
        <v>1</v>
      </c>
      <c r="O57" s="32">
        <f t="shared" ca="1" si="3"/>
        <v>1</v>
      </c>
      <c r="P57" s="14" t="str">
        <f t="shared" ca="1" si="4"/>
        <v/>
      </c>
    </row>
    <row r="58" spans="1:16" x14ac:dyDescent="0.35">
      <c r="A58" s="4" t="s">
        <v>30</v>
      </c>
      <c r="B58" s="4" t="s">
        <v>990</v>
      </c>
      <c r="C58" s="4">
        <v>3</v>
      </c>
      <c r="D58" s="4">
        <v>1</v>
      </c>
      <c r="E58" s="4">
        <v>36</v>
      </c>
      <c r="F58" s="4" t="s">
        <v>54</v>
      </c>
      <c r="G58" s="4">
        <v>2</v>
      </c>
      <c r="H58" s="5">
        <v>756</v>
      </c>
      <c r="I58" s="4" t="s">
        <v>947</v>
      </c>
      <c r="J58" s="6">
        <v>33909</v>
      </c>
      <c r="K58" s="4" t="s">
        <v>1265</v>
      </c>
      <c r="L58" s="21">
        <f t="shared" ca="1" si="0"/>
        <v>28</v>
      </c>
      <c r="M58" s="30">
        <f t="shared" ca="1" si="1"/>
        <v>27</v>
      </c>
      <c r="N58" s="31">
        <f t="shared" ca="1" si="2"/>
        <v>27</v>
      </c>
      <c r="O58" s="32">
        <f t="shared" ca="1" si="3"/>
        <v>27</v>
      </c>
      <c r="P58" s="14" t="str">
        <f t="shared" ca="1" si="4"/>
        <v>à réviser</v>
      </c>
    </row>
    <row r="59" spans="1:16" x14ac:dyDescent="0.35">
      <c r="A59" s="4" t="s">
        <v>30</v>
      </c>
      <c r="B59" s="4" t="s">
        <v>991</v>
      </c>
      <c r="C59" s="4">
        <v>3</v>
      </c>
      <c r="D59" s="4">
        <v>2</v>
      </c>
      <c r="E59" s="4">
        <v>79</v>
      </c>
      <c r="F59" s="4" t="s">
        <v>47</v>
      </c>
      <c r="G59" s="4">
        <v>3</v>
      </c>
      <c r="H59" s="5">
        <v>1580</v>
      </c>
      <c r="I59" s="4" t="s">
        <v>947</v>
      </c>
      <c r="J59" s="6">
        <v>29556</v>
      </c>
      <c r="K59" s="4" t="s">
        <v>1183</v>
      </c>
      <c r="L59" s="21">
        <f t="shared" ca="1" si="0"/>
        <v>40</v>
      </c>
      <c r="M59" s="30">
        <f t="shared" ca="1" si="1"/>
        <v>39</v>
      </c>
      <c r="N59" s="31">
        <f t="shared" ca="1" si="2"/>
        <v>39</v>
      </c>
      <c r="O59" s="32">
        <f t="shared" ca="1" si="3"/>
        <v>39</v>
      </c>
      <c r="P59" s="14" t="str">
        <f t="shared" ca="1" si="4"/>
        <v>à réviser</v>
      </c>
    </row>
    <row r="60" spans="1:16" x14ac:dyDescent="0.35">
      <c r="A60" s="4" t="s">
        <v>30</v>
      </c>
      <c r="B60" s="4" t="s">
        <v>992</v>
      </c>
      <c r="C60" s="4">
        <v>3</v>
      </c>
      <c r="D60" s="4">
        <v>3</v>
      </c>
      <c r="E60" s="4">
        <v>60</v>
      </c>
      <c r="F60" s="4" t="s">
        <v>47</v>
      </c>
      <c r="G60" s="4">
        <v>3.5</v>
      </c>
      <c r="H60" s="5">
        <v>1140</v>
      </c>
      <c r="I60" s="4" t="s">
        <v>947</v>
      </c>
      <c r="J60" s="6">
        <v>38869</v>
      </c>
      <c r="K60" s="4" t="s">
        <v>1499</v>
      </c>
      <c r="L60" s="21">
        <f t="shared" ca="1" si="0"/>
        <v>14</v>
      </c>
      <c r="M60" s="30">
        <f t="shared" ca="1" si="1"/>
        <v>13</v>
      </c>
      <c r="N60" s="31">
        <f t="shared" ca="1" si="2"/>
        <v>13</v>
      </c>
      <c r="O60" s="32">
        <f t="shared" ca="1" si="3"/>
        <v>13</v>
      </c>
      <c r="P60" s="14" t="str">
        <f t="shared" ca="1" si="4"/>
        <v/>
      </c>
    </row>
    <row r="61" spans="1:16" x14ac:dyDescent="0.35">
      <c r="A61" s="4" t="s">
        <v>30</v>
      </c>
      <c r="B61" s="4" t="s">
        <v>993</v>
      </c>
      <c r="C61" s="4">
        <v>3</v>
      </c>
      <c r="D61" s="4">
        <v>4</v>
      </c>
      <c r="E61" s="4">
        <v>81</v>
      </c>
      <c r="F61" s="4" t="s">
        <v>47</v>
      </c>
      <c r="G61" s="4">
        <v>3.5</v>
      </c>
      <c r="H61" s="5">
        <v>1377</v>
      </c>
      <c r="I61" s="4" t="s">
        <v>947</v>
      </c>
      <c r="J61" s="6">
        <v>32782</v>
      </c>
      <c r="K61" s="4" t="s">
        <v>1396</v>
      </c>
      <c r="L61" s="21">
        <f t="shared" ca="1" si="0"/>
        <v>31</v>
      </c>
      <c r="M61" s="30">
        <f t="shared" ca="1" si="1"/>
        <v>30</v>
      </c>
      <c r="N61" s="31">
        <f t="shared" ca="1" si="2"/>
        <v>30</v>
      </c>
      <c r="O61" s="32">
        <f t="shared" ca="1" si="3"/>
        <v>30</v>
      </c>
      <c r="P61" s="14" t="str">
        <f t="shared" ca="1" si="4"/>
        <v>à réviser</v>
      </c>
    </row>
    <row r="62" spans="1:16" x14ac:dyDescent="0.35">
      <c r="A62" s="4" t="s">
        <v>30</v>
      </c>
      <c r="B62" s="4" t="s">
        <v>994</v>
      </c>
      <c r="C62" s="4">
        <v>3</v>
      </c>
      <c r="D62" s="4">
        <v>5</v>
      </c>
      <c r="E62" s="4">
        <v>33</v>
      </c>
      <c r="F62" s="4" t="s">
        <v>54</v>
      </c>
      <c r="G62" s="4">
        <v>1</v>
      </c>
      <c r="H62" s="5">
        <v>759</v>
      </c>
      <c r="I62" s="4" t="s">
        <v>947</v>
      </c>
      <c r="J62" s="6">
        <v>43374</v>
      </c>
      <c r="K62" s="4" t="s">
        <v>1252</v>
      </c>
      <c r="L62" s="21">
        <f t="shared" ca="1" si="0"/>
        <v>2</v>
      </c>
      <c r="M62" s="30">
        <f t="shared" ca="1" si="1"/>
        <v>1</v>
      </c>
      <c r="N62" s="31">
        <f t="shared" ca="1" si="2"/>
        <v>1</v>
      </c>
      <c r="O62" s="32">
        <f t="shared" ca="1" si="3"/>
        <v>1</v>
      </c>
      <c r="P62" s="14" t="str">
        <f t="shared" ca="1" si="4"/>
        <v/>
      </c>
    </row>
    <row r="63" spans="1:16" x14ac:dyDescent="0.35">
      <c r="A63" s="4" t="s">
        <v>30</v>
      </c>
      <c r="B63" s="4" t="s">
        <v>995</v>
      </c>
      <c r="C63" s="4">
        <v>3</v>
      </c>
      <c r="D63" s="4">
        <v>6</v>
      </c>
      <c r="E63" s="4">
        <v>30</v>
      </c>
      <c r="F63" s="4" t="s">
        <v>47</v>
      </c>
      <c r="G63" s="4">
        <v>1</v>
      </c>
      <c r="H63" s="5">
        <v>510</v>
      </c>
      <c r="I63" s="4" t="s">
        <v>947</v>
      </c>
      <c r="J63" s="6">
        <v>31260</v>
      </c>
      <c r="K63" s="4" t="s">
        <v>1500</v>
      </c>
      <c r="L63" s="21">
        <f t="shared" ca="1" si="0"/>
        <v>35</v>
      </c>
      <c r="M63" s="30">
        <f t="shared" ca="1" si="1"/>
        <v>34</v>
      </c>
      <c r="N63" s="31">
        <f t="shared" ca="1" si="2"/>
        <v>34</v>
      </c>
      <c r="O63" s="32">
        <f t="shared" ca="1" si="3"/>
        <v>34</v>
      </c>
      <c r="P63" s="14" t="str">
        <f t="shared" ca="1" si="4"/>
        <v>à réviser</v>
      </c>
    </row>
    <row r="64" spans="1:16" x14ac:dyDescent="0.35">
      <c r="A64" s="4" t="s">
        <v>30</v>
      </c>
      <c r="B64" s="4" t="s">
        <v>996</v>
      </c>
      <c r="C64" s="4">
        <v>4</v>
      </c>
      <c r="D64" s="4">
        <v>1</v>
      </c>
      <c r="E64" s="4">
        <v>56</v>
      </c>
      <c r="F64" s="4" t="s">
        <v>54</v>
      </c>
      <c r="G64" s="4">
        <v>2</v>
      </c>
      <c r="H64" s="5">
        <v>1120</v>
      </c>
      <c r="I64" s="4" t="s">
        <v>947</v>
      </c>
      <c r="J64" s="6">
        <v>38108</v>
      </c>
      <c r="K64" s="4" t="s">
        <v>1297</v>
      </c>
      <c r="L64" s="21">
        <f t="shared" ca="1" si="0"/>
        <v>16</v>
      </c>
      <c r="M64" s="30">
        <f t="shared" ca="1" si="1"/>
        <v>15</v>
      </c>
      <c r="N64" s="31">
        <f t="shared" ca="1" si="2"/>
        <v>15</v>
      </c>
      <c r="O64" s="32">
        <f t="shared" ca="1" si="3"/>
        <v>15</v>
      </c>
      <c r="P64" s="14" t="str">
        <f t="shared" ca="1" si="4"/>
        <v/>
      </c>
    </row>
    <row r="65" spans="1:16" x14ac:dyDescent="0.35">
      <c r="A65" s="4" t="s">
        <v>30</v>
      </c>
      <c r="B65" s="4" t="s">
        <v>997</v>
      </c>
      <c r="C65" s="4">
        <v>4</v>
      </c>
      <c r="D65" s="4">
        <v>2</v>
      </c>
      <c r="E65" s="4">
        <v>83</v>
      </c>
      <c r="F65" s="4" t="s">
        <v>47</v>
      </c>
      <c r="G65" s="4">
        <v>5.5</v>
      </c>
      <c r="H65" s="5">
        <v>1494</v>
      </c>
      <c r="I65" s="4" t="s">
        <v>947</v>
      </c>
      <c r="J65" s="6">
        <v>40695</v>
      </c>
      <c r="K65" s="4" t="s">
        <v>1345</v>
      </c>
      <c r="L65" s="21">
        <f t="shared" ca="1" si="0"/>
        <v>9</v>
      </c>
      <c r="M65" s="30">
        <f t="shared" ca="1" si="1"/>
        <v>8</v>
      </c>
      <c r="N65" s="31">
        <f t="shared" ca="1" si="2"/>
        <v>8</v>
      </c>
      <c r="O65" s="32">
        <f t="shared" ca="1" si="3"/>
        <v>8</v>
      </c>
      <c r="P65" s="14" t="str">
        <f t="shared" ca="1" si="4"/>
        <v/>
      </c>
    </row>
    <row r="66" spans="1:16" x14ac:dyDescent="0.35">
      <c r="A66" s="4" t="s">
        <v>30</v>
      </c>
      <c r="B66" s="4" t="s">
        <v>998</v>
      </c>
      <c r="C66" s="4">
        <v>4</v>
      </c>
      <c r="D66" s="4">
        <v>3</v>
      </c>
      <c r="E66" s="4">
        <v>43</v>
      </c>
      <c r="F66" s="4" t="s">
        <v>47</v>
      </c>
      <c r="G66" s="4">
        <v>2</v>
      </c>
      <c r="H66" s="5">
        <v>817</v>
      </c>
      <c r="I66" s="4" t="s">
        <v>947</v>
      </c>
      <c r="J66" s="6">
        <v>32234</v>
      </c>
      <c r="K66" s="4" t="s">
        <v>1501</v>
      </c>
      <c r="L66" s="21">
        <f t="shared" ca="1" si="0"/>
        <v>32</v>
      </c>
      <c r="M66" s="30">
        <f t="shared" ca="1" si="1"/>
        <v>31</v>
      </c>
      <c r="N66" s="31">
        <f t="shared" ca="1" si="2"/>
        <v>31</v>
      </c>
      <c r="O66" s="32">
        <f t="shared" ca="1" si="3"/>
        <v>31</v>
      </c>
      <c r="P66" s="14" t="str">
        <f t="shared" ca="1" si="4"/>
        <v>à réviser</v>
      </c>
    </row>
    <row r="67" spans="1:16" x14ac:dyDescent="0.35">
      <c r="A67" s="4" t="s">
        <v>30</v>
      </c>
      <c r="B67" s="4" t="s">
        <v>999</v>
      </c>
      <c r="C67" s="4">
        <v>4</v>
      </c>
      <c r="D67" s="4">
        <v>4</v>
      </c>
      <c r="E67" s="4">
        <v>58</v>
      </c>
      <c r="F67" s="4" t="s">
        <v>54</v>
      </c>
      <c r="G67" s="4">
        <v>2</v>
      </c>
      <c r="H67" s="5">
        <v>1160</v>
      </c>
      <c r="I67" s="4" t="s">
        <v>947</v>
      </c>
      <c r="J67" s="6">
        <v>35004</v>
      </c>
      <c r="K67" s="4" t="s">
        <v>1502</v>
      </c>
      <c r="L67" s="21">
        <f t="shared" ca="1" si="0"/>
        <v>25</v>
      </c>
      <c r="M67" s="30">
        <f t="shared" ca="1" si="1"/>
        <v>24</v>
      </c>
      <c r="N67" s="31">
        <f t="shared" ca="1" si="2"/>
        <v>24</v>
      </c>
      <c r="O67" s="32">
        <f t="shared" ca="1" si="3"/>
        <v>24</v>
      </c>
      <c r="P67" s="14" t="str">
        <f t="shared" ca="1" si="4"/>
        <v/>
      </c>
    </row>
    <row r="68" spans="1:16" x14ac:dyDescent="0.35">
      <c r="A68" s="4" t="s">
        <v>30</v>
      </c>
      <c r="B68" s="4" t="s">
        <v>1000</v>
      </c>
      <c r="C68" s="4">
        <v>4</v>
      </c>
      <c r="D68" s="4">
        <v>5</v>
      </c>
      <c r="E68" s="4">
        <v>33</v>
      </c>
      <c r="F68" s="4" t="s">
        <v>54</v>
      </c>
      <c r="G68" s="4">
        <v>1.5</v>
      </c>
      <c r="H68" s="5">
        <v>792</v>
      </c>
      <c r="I68" s="4" t="s">
        <v>947</v>
      </c>
      <c r="J68" s="6">
        <v>38596</v>
      </c>
      <c r="K68" s="4" t="s">
        <v>1262</v>
      </c>
      <c r="L68" s="21">
        <f t="shared" ca="1" si="0"/>
        <v>15</v>
      </c>
      <c r="M68" s="30">
        <f t="shared" ca="1" si="1"/>
        <v>14</v>
      </c>
      <c r="N68" s="31">
        <f t="shared" ca="1" si="2"/>
        <v>14</v>
      </c>
      <c r="O68" s="32">
        <f t="shared" ca="1" si="3"/>
        <v>14</v>
      </c>
      <c r="P68" s="14" t="str">
        <f t="shared" ca="1" si="4"/>
        <v/>
      </c>
    </row>
    <row r="69" spans="1:16" x14ac:dyDescent="0.35">
      <c r="A69" s="4" t="s">
        <v>30</v>
      </c>
      <c r="B69" s="4" t="s">
        <v>1001</v>
      </c>
      <c r="C69" s="4">
        <v>4</v>
      </c>
      <c r="D69" s="4">
        <v>6</v>
      </c>
      <c r="E69" s="4">
        <v>46</v>
      </c>
      <c r="F69" s="4" t="s">
        <v>47</v>
      </c>
      <c r="G69" s="4">
        <v>1.5</v>
      </c>
      <c r="H69" s="5">
        <v>690</v>
      </c>
      <c r="I69" s="4" t="s">
        <v>947</v>
      </c>
      <c r="J69" s="6">
        <v>40026</v>
      </c>
      <c r="K69" s="4" t="s">
        <v>1503</v>
      </c>
      <c r="L69" s="21">
        <f t="shared" ca="1" si="0"/>
        <v>11</v>
      </c>
      <c r="M69" s="30">
        <f t="shared" ca="1" si="1"/>
        <v>10</v>
      </c>
      <c r="N69" s="31">
        <f t="shared" ca="1" si="2"/>
        <v>10</v>
      </c>
      <c r="O69" s="32">
        <f t="shared" ca="1" si="3"/>
        <v>10</v>
      </c>
      <c r="P69" s="14" t="str">
        <f t="shared" ca="1" si="4"/>
        <v/>
      </c>
    </row>
    <row r="70" spans="1:16" x14ac:dyDescent="0.35">
      <c r="A70" s="4" t="s">
        <v>30</v>
      </c>
      <c r="B70" s="4" t="s">
        <v>1002</v>
      </c>
      <c r="C70" s="4">
        <v>5</v>
      </c>
      <c r="D70" s="4">
        <v>1</v>
      </c>
      <c r="E70" s="4">
        <v>86</v>
      </c>
      <c r="F70" s="4" t="s">
        <v>47</v>
      </c>
      <c r="G70" s="4">
        <v>3</v>
      </c>
      <c r="H70" s="5">
        <v>1634</v>
      </c>
      <c r="I70" s="4" t="s">
        <v>947</v>
      </c>
      <c r="J70" s="6">
        <v>31959</v>
      </c>
      <c r="K70" s="4" t="s">
        <v>1504</v>
      </c>
      <c r="L70" s="21">
        <f t="shared" ref="L70:L72" ca="1" si="5">YEAR($B$3)-YEAR(J70)</f>
        <v>33</v>
      </c>
      <c r="M70" s="30">
        <f t="shared" ca="1" si="1"/>
        <v>32</v>
      </c>
      <c r="N70" s="31">
        <f t="shared" ca="1" si="2"/>
        <v>32</v>
      </c>
      <c r="O70" s="32">
        <f t="shared" ca="1" si="3"/>
        <v>32</v>
      </c>
      <c r="P70" s="14" t="str">
        <f t="shared" ca="1" si="4"/>
        <v>à réviser</v>
      </c>
    </row>
    <row r="71" spans="1:16" x14ac:dyDescent="0.35">
      <c r="A71" s="4" t="s">
        <v>30</v>
      </c>
      <c r="B71" s="4" t="s">
        <v>1003</v>
      </c>
      <c r="C71" s="4">
        <v>5</v>
      </c>
      <c r="D71" s="4">
        <v>2</v>
      </c>
      <c r="E71" s="4">
        <v>71</v>
      </c>
      <c r="F71" s="4" t="s">
        <v>47</v>
      </c>
      <c r="G71" s="4">
        <v>3</v>
      </c>
      <c r="H71" s="5">
        <v>1065</v>
      </c>
      <c r="I71" s="4" t="s">
        <v>947</v>
      </c>
      <c r="J71" s="6">
        <v>43221</v>
      </c>
      <c r="K71" s="4" t="s">
        <v>1478</v>
      </c>
      <c r="L71" s="21">
        <f t="shared" ca="1" si="5"/>
        <v>2</v>
      </c>
      <c r="M71" s="30">
        <f t="shared" ref="M71:M134" ca="1" si="6">ROUNDDOWN(($B$3-J71)/365.25,0)</f>
        <v>1</v>
      </c>
      <c r="N71" s="31">
        <f t="shared" ref="N71:N134" ca="1" si="7">ROUNDDOWN((YEARFRAC(J71,$B$3,1)),0)</f>
        <v>1</v>
      </c>
      <c r="O71" s="32">
        <f t="shared" ref="O71:O134" ca="1" si="8">DATEDIF(J71,$B$3,"y")</f>
        <v>1</v>
      </c>
      <c r="P71" s="14" t="str">
        <f t="shared" ref="P71:P134" ca="1" si="9">IF(L71&gt;25,"à réviser","")</f>
        <v/>
      </c>
    </row>
    <row r="72" spans="1:16" x14ac:dyDescent="0.35">
      <c r="A72" s="4" t="s">
        <v>30</v>
      </c>
      <c r="B72" s="4" t="s">
        <v>1004</v>
      </c>
      <c r="C72" s="4">
        <v>5</v>
      </c>
      <c r="D72" s="4">
        <v>3</v>
      </c>
      <c r="E72" s="4">
        <v>59</v>
      </c>
      <c r="F72" s="4" t="s">
        <v>47</v>
      </c>
      <c r="G72" s="4">
        <v>2.5</v>
      </c>
      <c r="H72" s="5">
        <v>1003</v>
      </c>
      <c r="I72" s="4" t="s">
        <v>947</v>
      </c>
      <c r="J72" s="6">
        <v>31138</v>
      </c>
      <c r="K72" s="4" t="s">
        <v>1505</v>
      </c>
      <c r="L72" s="21">
        <f t="shared" ca="1" si="5"/>
        <v>35</v>
      </c>
      <c r="M72" s="30">
        <f t="shared" ca="1" si="6"/>
        <v>34</v>
      </c>
      <c r="N72" s="31">
        <f t="shared" ca="1" si="7"/>
        <v>34</v>
      </c>
      <c r="O72" s="32">
        <f t="shared" ca="1" si="8"/>
        <v>34</v>
      </c>
      <c r="P72" s="14" t="str">
        <f t="shared" ca="1" si="9"/>
        <v>à réviser</v>
      </c>
    </row>
    <row r="73" spans="1:16" x14ac:dyDescent="0.35">
      <c r="A73" s="4" t="s">
        <v>30</v>
      </c>
      <c r="B73" s="4" t="s">
        <v>1005</v>
      </c>
      <c r="C73" s="4">
        <v>5</v>
      </c>
      <c r="D73" s="4">
        <v>4</v>
      </c>
      <c r="E73" s="4">
        <v>46</v>
      </c>
      <c r="F73" s="4" t="s">
        <v>47</v>
      </c>
      <c r="G73" s="4">
        <v>2</v>
      </c>
      <c r="H73" s="5">
        <v>920</v>
      </c>
      <c r="I73" s="4" t="s">
        <v>947</v>
      </c>
      <c r="J73" s="6">
        <v>43132</v>
      </c>
      <c r="K73" s="4" t="s">
        <v>1506</v>
      </c>
      <c r="L73" s="21">
        <f t="shared" ref="L73:L136" ca="1" si="10">YEAR($B$3)-YEAR(J73)</f>
        <v>2</v>
      </c>
      <c r="M73" s="30">
        <f t="shared" ca="1" si="6"/>
        <v>1</v>
      </c>
      <c r="N73" s="31">
        <f t="shared" ca="1" si="7"/>
        <v>1</v>
      </c>
      <c r="O73" s="32">
        <f t="shared" ca="1" si="8"/>
        <v>1</v>
      </c>
      <c r="P73" s="14" t="str">
        <f t="shared" ca="1" si="9"/>
        <v/>
      </c>
    </row>
    <row r="74" spans="1:16" x14ac:dyDescent="0.35">
      <c r="A74" s="4" t="s">
        <v>30</v>
      </c>
      <c r="B74" s="4" t="s">
        <v>1006</v>
      </c>
      <c r="C74" s="4">
        <v>5</v>
      </c>
      <c r="D74" s="4">
        <v>5</v>
      </c>
      <c r="E74" s="4">
        <v>57</v>
      </c>
      <c r="F74" s="4" t="s">
        <v>47</v>
      </c>
      <c r="G74" s="4">
        <v>3</v>
      </c>
      <c r="H74" s="5">
        <v>1026</v>
      </c>
      <c r="I74" s="4" t="s">
        <v>947</v>
      </c>
      <c r="J74" s="6">
        <v>36495</v>
      </c>
      <c r="K74" s="4" t="s">
        <v>1442</v>
      </c>
      <c r="L74" s="21">
        <f t="shared" ca="1" si="10"/>
        <v>21</v>
      </c>
      <c r="M74" s="30">
        <f t="shared" ca="1" si="6"/>
        <v>20</v>
      </c>
      <c r="N74" s="31">
        <f t="shared" ca="1" si="7"/>
        <v>20</v>
      </c>
      <c r="O74" s="32">
        <f t="shared" ca="1" si="8"/>
        <v>20</v>
      </c>
      <c r="P74" s="14" t="str">
        <f t="shared" ca="1" si="9"/>
        <v/>
      </c>
    </row>
    <row r="75" spans="1:16" x14ac:dyDescent="0.35">
      <c r="A75" s="4" t="s">
        <v>30</v>
      </c>
      <c r="B75" s="4" t="s">
        <v>1007</v>
      </c>
      <c r="C75" s="4">
        <v>6</v>
      </c>
      <c r="D75" s="4">
        <v>1</v>
      </c>
      <c r="E75" s="4">
        <v>43</v>
      </c>
      <c r="F75" s="4" t="s">
        <v>47</v>
      </c>
      <c r="G75" s="4">
        <v>2.5</v>
      </c>
      <c r="H75" s="5">
        <v>860</v>
      </c>
      <c r="I75" s="4" t="s">
        <v>952</v>
      </c>
      <c r="J75" s="6">
        <v>31138</v>
      </c>
      <c r="K75" s="4" t="s">
        <v>1505</v>
      </c>
      <c r="L75" s="21">
        <f t="shared" ca="1" si="10"/>
        <v>35</v>
      </c>
      <c r="M75" s="30">
        <f t="shared" ca="1" si="6"/>
        <v>34</v>
      </c>
      <c r="N75" s="31">
        <f t="shared" ca="1" si="7"/>
        <v>34</v>
      </c>
      <c r="O75" s="32">
        <f t="shared" ca="1" si="8"/>
        <v>34</v>
      </c>
      <c r="P75" s="14" t="str">
        <f t="shared" ca="1" si="9"/>
        <v>à réviser</v>
      </c>
    </row>
    <row r="76" spans="1:16" x14ac:dyDescent="0.35">
      <c r="A76" s="4" t="s">
        <v>30</v>
      </c>
      <c r="B76" s="4" t="s">
        <v>1008</v>
      </c>
      <c r="C76" s="4">
        <v>6</v>
      </c>
      <c r="D76" s="4">
        <v>2</v>
      </c>
      <c r="E76" s="4">
        <v>67</v>
      </c>
      <c r="F76" s="4" t="s">
        <v>47</v>
      </c>
      <c r="G76" s="4">
        <v>3</v>
      </c>
      <c r="H76" s="5">
        <v>1206</v>
      </c>
      <c r="I76" s="4" t="s">
        <v>947</v>
      </c>
      <c r="J76" s="6">
        <v>34731</v>
      </c>
      <c r="K76" s="4" t="s">
        <v>1344</v>
      </c>
      <c r="L76" s="21">
        <f t="shared" ca="1" si="10"/>
        <v>25</v>
      </c>
      <c r="M76" s="30">
        <f t="shared" ca="1" si="6"/>
        <v>24</v>
      </c>
      <c r="N76" s="31">
        <f t="shared" ca="1" si="7"/>
        <v>24</v>
      </c>
      <c r="O76" s="32">
        <f t="shared" ca="1" si="8"/>
        <v>24</v>
      </c>
      <c r="P76" s="14" t="str">
        <f t="shared" ca="1" si="9"/>
        <v/>
      </c>
    </row>
    <row r="77" spans="1:16" x14ac:dyDescent="0.35">
      <c r="A77" s="4" t="s">
        <v>30</v>
      </c>
      <c r="B77" s="4" t="s">
        <v>1009</v>
      </c>
      <c r="C77" s="4">
        <v>6</v>
      </c>
      <c r="D77" s="4">
        <v>3</v>
      </c>
      <c r="E77" s="4">
        <v>55</v>
      </c>
      <c r="F77" s="4" t="s">
        <v>54</v>
      </c>
      <c r="G77" s="4">
        <v>2</v>
      </c>
      <c r="H77" s="5">
        <v>1155</v>
      </c>
      <c r="I77" s="4" t="s">
        <v>947</v>
      </c>
      <c r="J77" s="6">
        <v>30926</v>
      </c>
      <c r="K77" s="4" t="s">
        <v>1217</v>
      </c>
      <c r="L77" s="21">
        <f t="shared" ca="1" si="10"/>
        <v>36</v>
      </c>
      <c r="M77" s="30">
        <f t="shared" ca="1" si="6"/>
        <v>35</v>
      </c>
      <c r="N77" s="31">
        <f t="shared" ca="1" si="7"/>
        <v>35</v>
      </c>
      <c r="O77" s="32">
        <f t="shared" ca="1" si="8"/>
        <v>35</v>
      </c>
      <c r="P77" s="14" t="str">
        <f t="shared" ca="1" si="9"/>
        <v>à réviser</v>
      </c>
    </row>
    <row r="78" spans="1:16" x14ac:dyDescent="0.35">
      <c r="A78" s="4" t="s">
        <v>30</v>
      </c>
      <c r="B78" s="4" t="s">
        <v>1010</v>
      </c>
      <c r="C78" s="4">
        <v>6</v>
      </c>
      <c r="D78" s="4">
        <v>4</v>
      </c>
      <c r="E78" s="4">
        <v>39</v>
      </c>
      <c r="F78" s="4" t="s">
        <v>47</v>
      </c>
      <c r="G78" s="4">
        <v>2</v>
      </c>
      <c r="H78" s="5">
        <v>780</v>
      </c>
      <c r="I78" s="4" t="s">
        <v>947</v>
      </c>
      <c r="J78" s="6">
        <v>33939</v>
      </c>
      <c r="K78" s="4" t="s">
        <v>1474</v>
      </c>
      <c r="L78" s="21">
        <f t="shared" ca="1" si="10"/>
        <v>28</v>
      </c>
      <c r="M78" s="30">
        <f t="shared" ca="1" si="6"/>
        <v>27</v>
      </c>
      <c r="N78" s="31">
        <f t="shared" ca="1" si="7"/>
        <v>27</v>
      </c>
      <c r="O78" s="32">
        <f t="shared" ca="1" si="8"/>
        <v>27</v>
      </c>
      <c r="P78" s="14" t="str">
        <f t="shared" ca="1" si="9"/>
        <v>à réviser</v>
      </c>
    </row>
    <row r="79" spans="1:16" x14ac:dyDescent="0.35">
      <c r="A79" s="4" t="s">
        <v>30</v>
      </c>
      <c r="B79" s="4" t="s">
        <v>1011</v>
      </c>
      <c r="C79" s="4">
        <v>6</v>
      </c>
      <c r="D79" s="4">
        <v>5</v>
      </c>
      <c r="E79" s="4">
        <v>35</v>
      </c>
      <c r="F79" s="4" t="s">
        <v>47</v>
      </c>
      <c r="G79" s="4">
        <v>2</v>
      </c>
      <c r="H79" s="5">
        <v>630</v>
      </c>
      <c r="I79" s="4" t="s">
        <v>947</v>
      </c>
      <c r="J79" s="6">
        <v>39417</v>
      </c>
      <c r="K79" s="4" t="s">
        <v>1432</v>
      </c>
      <c r="L79" s="21">
        <f t="shared" ca="1" si="10"/>
        <v>13</v>
      </c>
      <c r="M79" s="30">
        <f t="shared" ca="1" si="6"/>
        <v>12</v>
      </c>
      <c r="N79" s="31">
        <f t="shared" ca="1" si="7"/>
        <v>12</v>
      </c>
      <c r="O79" s="32">
        <f t="shared" ca="1" si="8"/>
        <v>12</v>
      </c>
      <c r="P79" s="14" t="str">
        <f t="shared" ca="1" si="9"/>
        <v/>
      </c>
    </row>
    <row r="80" spans="1:16" x14ac:dyDescent="0.35">
      <c r="A80" s="4" t="s">
        <v>30</v>
      </c>
      <c r="B80" s="4" t="s">
        <v>1012</v>
      </c>
      <c r="C80" s="4">
        <v>6</v>
      </c>
      <c r="D80" s="4">
        <v>6</v>
      </c>
      <c r="E80" s="4">
        <v>42</v>
      </c>
      <c r="F80" s="4" t="s">
        <v>47</v>
      </c>
      <c r="G80" s="4">
        <v>2</v>
      </c>
      <c r="H80" s="5">
        <v>756</v>
      </c>
      <c r="I80" s="4" t="s">
        <v>947</v>
      </c>
      <c r="J80" s="6">
        <v>42339</v>
      </c>
      <c r="K80" s="4" t="s">
        <v>1507</v>
      </c>
      <c r="L80" s="21">
        <f t="shared" ca="1" si="10"/>
        <v>5</v>
      </c>
      <c r="M80" s="30">
        <f t="shared" ca="1" si="6"/>
        <v>4</v>
      </c>
      <c r="N80" s="31">
        <f t="shared" ca="1" si="7"/>
        <v>4</v>
      </c>
      <c r="O80" s="32">
        <f t="shared" ca="1" si="8"/>
        <v>4</v>
      </c>
      <c r="P80" s="14" t="str">
        <f t="shared" ca="1" si="9"/>
        <v/>
      </c>
    </row>
    <row r="81" spans="1:16" x14ac:dyDescent="0.35">
      <c r="A81" s="4" t="s">
        <v>30</v>
      </c>
      <c r="B81" s="4" t="s">
        <v>1095</v>
      </c>
      <c r="C81" s="4">
        <v>6</v>
      </c>
      <c r="D81" s="4">
        <v>7</v>
      </c>
      <c r="E81" s="4">
        <v>38</v>
      </c>
      <c r="F81" s="4" t="s">
        <v>47</v>
      </c>
      <c r="G81" s="4">
        <v>2</v>
      </c>
      <c r="H81" s="5">
        <v>684</v>
      </c>
      <c r="I81" s="4" t="s">
        <v>947</v>
      </c>
      <c r="J81" s="6">
        <v>32264</v>
      </c>
      <c r="K81" s="4" t="s">
        <v>1508</v>
      </c>
      <c r="L81" s="21">
        <f t="shared" ca="1" si="10"/>
        <v>32</v>
      </c>
      <c r="M81" s="30">
        <f t="shared" ca="1" si="6"/>
        <v>31</v>
      </c>
      <c r="N81" s="31">
        <f t="shared" ca="1" si="7"/>
        <v>31</v>
      </c>
      <c r="O81" s="32">
        <f t="shared" ca="1" si="8"/>
        <v>31</v>
      </c>
      <c r="P81" s="14" t="str">
        <f t="shared" ca="1" si="9"/>
        <v>à réviser</v>
      </c>
    </row>
    <row r="82" spans="1:16" x14ac:dyDescent="0.35">
      <c r="A82" s="4" t="s">
        <v>31</v>
      </c>
      <c r="B82" s="4" t="s">
        <v>1013</v>
      </c>
      <c r="C82" s="4">
        <v>0</v>
      </c>
      <c r="D82" s="4">
        <v>1</v>
      </c>
      <c r="E82" s="4">
        <v>55</v>
      </c>
      <c r="F82" s="4" t="s">
        <v>48</v>
      </c>
      <c r="G82" s="4" t="s">
        <v>946</v>
      </c>
      <c r="H82" s="5">
        <v>990</v>
      </c>
      <c r="I82" s="4" t="s">
        <v>947</v>
      </c>
      <c r="J82" s="6">
        <v>36951</v>
      </c>
      <c r="K82" s="4" t="s">
        <v>1509</v>
      </c>
      <c r="L82" s="21">
        <f t="shared" ca="1" si="10"/>
        <v>19</v>
      </c>
      <c r="M82" s="30">
        <f t="shared" ca="1" si="6"/>
        <v>18</v>
      </c>
      <c r="N82" s="31">
        <f t="shared" ca="1" si="7"/>
        <v>18</v>
      </c>
      <c r="O82" s="32">
        <f t="shared" ca="1" si="8"/>
        <v>18</v>
      </c>
      <c r="P82" s="14" t="str">
        <f t="shared" ca="1" si="9"/>
        <v/>
      </c>
    </row>
    <row r="83" spans="1:16" x14ac:dyDescent="0.35">
      <c r="A83" s="4" t="s">
        <v>31</v>
      </c>
      <c r="B83" s="4" t="s">
        <v>1014</v>
      </c>
      <c r="C83" s="4">
        <v>0</v>
      </c>
      <c r="D83" s="4">
        <v>2</v>
      </c>
      <c r="E83" s="4">
        <v>31</v>
      </c>
      <c r="F83" s="4" t="s">
        <v>48</v>
      </c>
      <c r="G83" s="4" t="s">
        <v>946</v>
      </c>
      <c r="H83" s="5">
        <v>775</v>
      </c>
      <c r="I83" s="4" t="s">
        <v>947</v>
      </c>
      <c r="J83" s="6">
        <v>39326</v>
      </c>
      <c r="K83" s="4" t="s">
        <v>1306</v>
      </c>
      <c r="L83" s="21">
        <f t="shared" ca="1" si="10"/>
        <v>13</v>
      </c>
      <c r="M83" s="30">
        <f t="shared" ca="1" si="6"/>
        <v>12</v>
      </c>
      <c r="N83" s="31">
        <f t="shared" ca="1" si="7"/>
        <v>12</v>
      </c>
      <c r="O83" s="32">
        <f t="shared" ca="1" si="8"/>
        <v>12</v>
      </c>
      <c r="P83" s="14" t="str">
        <f t="shared" ca="1" si="9"/>
        <v/>
      </c>
    </row>
    <row r="84" spans="1:16" x14ac:dyDescent="0.35">
      <c r="A84" s="4" t="s">
        <v>31</v>
      </c>
      <c r="B84" s="4" t="s">
        <v>1015</v>
      </c>
      <c r="C84" s="4">
        <v>0</v>
      </c>
      <c r="D84" s="4">
        <v>3</v>
      </c>
      <c r="E84" s="4">
        <v>74</v>
      </c>
      <c r="F84" s="4" t="s">
        <v>54</v>
      </c>
      <c r="G84" s="4">
        <v>3</v>
      </c>
      <c r="H84" s="5">
        <v>1776</v>
      </c>
      <c r="I84" s="4" t="s">
        <v>947</v>
      </c>
      <c r="J84" s="6">
        <v>35521</v>
      </c>
      <c r="K84" s="4" t="s">
        <v>1510</v>
      </c>
      <c r="L84" s="21">
        <f t="shared" ca="1" si="10"/>
        <v>23</v>
      </c>
      <c r="M84" s="30">
        <f t="shared" ca="1" si="6"/>
        <v>22</v>
      </c>
      <c r="N84" s="31">
        <f t="shared" ca="1" si="7"/>
        <v>22</v>
      </c>
      <c r="O84" s="32">
        <f t="shared" ca="1" si="8"/>
        <v>22</v>
      </c>
      <c r="P84" s="14" t="str">
        <f t="shared" ca="1" si="9"/>
        <v/>
      </c>
    </row>
    <row r="85" spans="1:16" x14ac:dyDescent="0.35">
      <c r="A85" s="4" t="s">
        <v>31</v>
      </c>
      <c r="B85" s="4" t="s">
        <v>1016</v>
      </c>
      <c r="C85" s="4">
        <v>0</v>
      </c>
      <c r="D85" s="4">
        <v>4</v>
      </c>
      <c r="E85" s="4">
        <v>44</v>
      </c>
      <c r="F85" s="4" t="s">
        <v>54</v>
      </c>
      <c r="G85" s="4">
        <v>2</v>
      </c>
      <c r="H85" s="5">
        <v>1056</v>
      </c>
      <c r="I85" s="4" t="s">
        <v>952</v>
      </c>
      <c r="J85" s="6">
        <v>36951</v>
      </c>
      <c r="K85" s="4" t="s">
        <v>1508</v>
      </c>
      <c r="L85" s="21">
        <f t="shared" ca="1" si="10"/>
        <v>19</v>
      </c>
      <c r="M85" s="30">
        <f t="shared" ca="1" si="6"/>
        <v>18</v>
      </c>
      <c r="N85" s="31">
        <f t="shared" ca="1" si="7"/>
        <v>18</v>
      </c>
      <c r="O85" s="32">
        <f t="shared" ca="1" si="8"/>
        <v>18</v>
      </c>
      <c r="P85" s="14" t="str">
        <f t="shared" ca="1" si="9"/>
        <v/>
      </c>
    </row>
    <row r="86" spans="1:16" x14ac:dyDescent="0.35">
      <c r="A86" s="4" t="s">
        <v>31</v>
      </c>
      <c r="B86" s="4" t="s">
        <v>1096</v>
      </c>
      <c r="C86" s="4">
        <v>0</v>
      </c>
      <c r="D86" s="4">
        <v>5</v>
      </c>
      <c r="E86" s="4">
        <v>58</v>
      </c>
      <c r="F86" s="4" t="s">
        <v>48</v>
      </c>
      <c r="G86" s="4" t="s">
        <v>946</v>
      </c>
      <c r="H86" s="5">
        <v>1334</v>
      </c>
      <c r="I86" s="4" t="s">
        <v>947</v>
      </c>
      <c r="J86" s="6">
        <v>36130</v>
      </c>
      <c r="K86" s="4" t="s">
        <v>1184</v>
      </c>
      <c r="L86" s="21">
        <f t="shared" ca="1" si="10"/>
        <v>22</v>
      </c>
      <c r="M86" s="30">
        <f t="shared" ca="1" si="6"/>
        <v>21</v>
      </c>
      <c r="N86" s="31">
        <f t="shared" ca="1" si="7"/>
        <v>21</v>
      </c>
      <c r="O86" s="32">
        <f t="shared" ca="1" si="8"/>
        <v>21</v>
      </c>
      <c r="P86" s="14" t="str">
        <f t="shared" ca="1" si="9"/>
        <v/>
      </c>
    </row>
    <row r="87" spans="1:16" x14ac:dyDescent="0.35">
      <c r="A87" s="4" t="s">
        <v>31</v>
      </c>
      <c r="B87" s="4" t="s">
        <v>1097</v>
      </c>
      <c r="C87" s="4">
        <v>0</v>
      </c>
      <c r="D87" s="4">
        <v>6</v>
      </c>
      <c r="E87" s="4">
        <v>59</v>
      </c>
      <c r="F87" s="4" t="s">
        <v>48</v>
      </c>
      <c r="G87" s="4" t="s">
        <v>946</v>
      </c>
      <c r="H87" s="5">
        <v>1475</v>
      </c>
      <c r="I87" s="4" t="s">
        <v>947</v>
      </c>
      <c r="J87" s="6">
        <v>36069</v>
      </c>
      <c r="K87" s="4" t="s">
        <v>1511</v>
      </c>
      <c r="L87" s="21">
        <f t="shared" ca="1" si="10"/>
        <v>22</v>
      </c>
      <c r="M87" s="30">
        <f t="shared" ca="1" si="6"/>
        <v>21</v>
      </c>
      <c r="N87" s="31">
        <f t="shared" ca="1" si="7"/>
        <v>21</v>
      </c>
      <c r="O87" s="32">
        <f t="shared" ca="1" si="8"/>
        <v>21</v>
      </c>
      <c r="P87" s="14" t="str">
        <f t="shared" ca="1" si="9"/>
        <v/>
      </c>
    </row>
    <row r="88" spans="1:16" x14ac:dyDescent="0.35">
      <c r="A88" s="4" t="s">
        <v>31</v>
      </c>
      <c r="B88" s="4" t="s">
        <v>1017</v>
      </c>
      <c r="C88" s="4">
        <v>1</v>
      </c>
      <c r="D88" s="4">
        <v>1</v>
      </c>
      <c r="E88" s="4">
        <v>90</v>
      </c>
      <c r="F88" s="4" t="s">
        <v>47</v>
      </c>
      <c r="G88" s="4">
        <v>4</v>
      </c>
      <c r="H88" s="5">
        <v>1710</v>
      </c>
      <c r="I88" s="4" t="s">
        <v>947</v>
      </c>
      <c r="J88" s="6">
        <v>30590</v>
      </c>
      <c r="K88" s="4" t="s">
        <v>1256</v>
      </c>
      <c r="L88" s="21">
        <f t="shared" ca="1" si="10"/>
        <v>37</v>
      </c>
      <c r="M88" s="30">
        <f t="shared" ca="1" si="6"/>
        <v>36</v>
      </c>
      <c r="N88" s="31">
        <f t="shared" ca="1" si="7"/>
        <v>36</v>
      </c>
      <c r="O88" s="32">
        <f t="shared" ca="1" si="8"/>
        <v>36</v>
      </c>
      <c r="P88" s="14" t="str">
        <f t="shared" ca="1" si="9"/>
        <v>à réviser</v>
      </c>
    </row>
    <row r="89" spans="1:16" x14ac:dyDescent="0.35">
      <c r="A89" s="4" t="s">
        <v>31</v>
      </c>
      <c r="B89" s="4" t="s">
        <v>1018</v>
      </c>
      <c r="C89" s="4">
        <v>1</v>
      </c>
      <c r="D89" s="4">
        <v>2</v>
      </c>
      <c r="E89" s="4">
        <v>57</v>
      </c>
      <c r="F89" s="4" t="s">
        <v>47</v>
      </c>
      <c r="G89" s="4">
        <v>2</v>
      </c>
      <c r="H89" s="5">
        <v>1026</v>
      </c>
      <c r="I89" s="4" t="s">
        <v>947</v>
      </c>
      <c r="J89" s="6">
        <v>29799</v>
      </c>
      <c r="K89" s="4" t="s">
        <v>1512</v>
      </c>
      <c r="L89" s="21">
        <f t="shared" ca="1" si="10"/>
        <v>39</v>
      </c>
      <c r="M89" s="30">
        <f t="shared" ca="1" si="6"/>
        <v>38</v>
      </c>
      <c r="N89" s="31">
        <f t="shared" ca="1" si="7"/>
        <v>38</v>
      </c>
      <c r="O89" s="32">
        <f t="shared" ca="1" si="8"/>
        <v>38</v>
      </c>
      <c r="P89" s="14" t="str">
        <f t="shared" ca="1" si="9"/>
        <v>à réviser</v>
      </c>
    </row>
    <row r="90" spans="1:16" x14ac:dyDescent="0.35">
      <c r="A90" s="4" t="s">
        <v>31</v>
      </c>
      <c r="B90" s="4" t="s">
        <v>1019</v>
      </c>
      <c r="C90" s="4">
        <v>1</v>
      </c>
      <c r="D90" s="4">
        <v>3</v>
      </c>
      <c r="E90" s="4">
        <v>38</v>
      </c>
      <c r="F90" s="4" t="s">
        <v>54</v>
      </c>
      <c r="G90" s="4">
        <v>1.5</v>
      </c>
      <c r="H90" s="5">
        <v>760</v>
      </c>
      <c r="I90" s="4" t="s">
        <v>947</v>
      </c>
      <c r="J90" s="6">
        <v>31321</v>
      </c>
      <c r="K90" s="4" t="s">
        <v>1260</v>
      </c>
      <c r="L90" s="21">
        <f t="shared" ca="1" si="10"/>
        <v>35</v>
      </c>
      <c r="M90" s="30">
        <f t="shared" ca="1" si="6"/>
        <v>34</v>
      </c>
      <c r="N90" s="31">
        <f t="shared" ca="1" si="7"/>
        <v>34</v>
      </c>
      <c r="O90" s="32">
        <f t="shared" ca="1" si="8"/>
        <v>34</v>
      </c>
      <c r="P90" s="14" t="str">
        <f t="shared" ca="1" si="9"/>
        <v>à réviser</v>
      </c>
    </row>
    <row r="91" spans="1:16" x14ac:dyDescent="0.35">
      <c r="A91" s="4" t="s">
        <v>31</v>
      </c>
      <c r="B91" s="4" t="s">
        <v>1020</v>
      </c>
      <c r="C91" s="4">
        <v>1</v>
      </c>
      <c r="D91" s="4">
        <v>4</v>
      </c>
      <c r="E91" s="4">
        <v>35</v>
      </c>
      <c r="F91" s="4" t="s">
        <v>47</v>
      </c>
      <c r="G91" s="4">
        <v>1.5</v>
      </c>
      <c r="H91" s="5">
        <v>560</v>
      </c>
      <c r="I91" s="4" t="s">
        <v>947</v>
      </c>
      <c r="J91" s="6">
        <v>42856</v>
      </c>
      <c r="K91" s="4" t="s">
        <v>1289</v>
      </c>
      <c r="L91" s="21">
        <f t="shared" ca="1" si="10"/>
        <v>3</v>
      </c>
      <c r="M91" s="30">
        <f t="shared" ca="1" si="6"/>
        <v>2</v>
      </c>
      <c r="N91" s="31">
        <f t="shared" ca="1" si="7"/>
        <v>2</v>
      </c>
      <c r="O91" s="32">
        <f t="shared" ca="1" si="8"/>
        <v>2</v>
      </c>
      <c r="P91" s="14" t="str">
        <f t="shared" ca="1" si="9"/>
        <v/>
      </c>
    </row>
    <row r="92" spans="1:16" x14ac:dyDescent="0.35">
      <c r="A92" s="4" t="s">
        <v>31</v>
      </c>
      <c r="B92" s="4" t="s">
        <v>1021</v>
      </c>
      <c r="C92" s="4">
        <v>1</v>
      </c>
      <c r="D92" s="4">
        <v>5</v>
      </c>
      <c r="E92" s="4">
        <v>48</v>
      </c>
      <c r="F92" s="4" t="s">
        <v>54</v>
      </c>
      <c r="G92" s="4">
        <v>1.5</v>
      </c>
      <c r="H92" s="5">
        <v>1104</v>
      </c>
      <c r="I92" s="4" t="s">
        <v>947</v>
      </c>
      <c r="J92" s="6">
        <v>36404</v>
      </c>
      <c r="K92" s="4" t="s">
        <v>1513</v>
      </c>
      <c r="L92" s="21">
        <f t="shared" ca="1" si="10"/>
        <v>21</v>
      </c>
      <c r="M92" s="30">
        <f t="shared" ca="1" si="6"/>
        <v>20</v>
      </c>
      <c r="N92" s="31">
        <f t="shared" ca="1" si="7"/>
        <v>20</v>
      </c>
      <c r="O92" s="32">
        <f t="shared" ca="1" si="8"/>
        <v>20</v>
      </c>
      <c r="P92" s="14" t="str">
        <f t="shared" ca="1" si="9"/>
        <v/>
      </c>
    </row>
    <row r="93" spans="1:16" x14ac:dyDescent="0.35">
      <c r="A93" s="4" t="s">
        <v>31</v>
      </c>
      <c r="B93" s="4" t="s">
        <v>1098</v>
      </c>
      <c r="C93" s="4">
        <v>1</v>
      </c>
      <c r="D93" s="4">
        <v>6</v>
      </c>
      <c r="E93" s="4">
        <v>53</v>
      </c>
      <c r="F93" s="4" t="s">
        <v>47</v>
      </c>
      <c r="G93" s="4">
        <v>3</v>
      </c>
      <c r="H93" s="5">
        <v>954</v>
      </c>
      <c r="I93" s="4" t="s">
        <v>947</v>
      </c>
      <c r="J93" s="6">
        <v>36678</v>
      </c>
      <c r="K93" s="4" t="s">
        <v>1347</v>
      </c>
      <c r="L93" s="21">
        <f t="shared" ca="1" si="10"/>
        <v>20</v>
      </c>
      <c r="M93" s="30">
        <f t="shared" ca="1" si="6"/>
        <v>19</v>
      </c>
      <c r="N93" s="31">
        <f t="shared" ca="1" si="7"/>
        <v>19</v>
      </c>
      <c r="O93" s="32">
        <f t="shared" ca="1" si="8"/>
        <v>19</v>
      </c>
      <c r="P93" s="14" t="str">
        <f t="shared" ca="1" si="9"/>
        <v/>
      </c>
    </row>
    <row r="94" spans="1:16" x14ac:dyDescent="0.35">
      <c r="A94" s="4" t="s">
        <v>31</v>
      </c>
      <c r="B94" s="4" t="s">
        <v>1022</v>
      </c>
      <c r="C94" s="4">
        <v>2</v>
      </c>
      <c r="D94" s="4">
        <v>1</v>
      </c>
      <c r="E94" s="4">
        <v>70</v>
      </c>
      <c r="F94" s="4" t="s">
        <v>54</v>
      </c>
      <c r="G94" s="4">
        <v>2.5</v>
      </c>
      <c r="H94" s="5">
        <v>1400</v>
      </c>
      <c r="I94" s="4" t="s">
        <v>947</v>
      </c>
      <c r="J94" s="6">
        <v>35247</v>
      </c>
      <c r="K94" s="4" t="s">
        <v>1514</v>
      </c>
      <c r="L94" s="21">
        <f t="shared" ca="1" si="10"/>
        <v>24</v>
      </c>
      <c r="M94" s="30">
        <f t="shared" ca="1" si="6"/>
        <v>23</v>
      </c>
      <c r="N94" s="31">
        <f t="shared" ca="1" si="7"/>
        <v>23</v>
      </c>
      <c r="O94" s="32">
        <f t="shared" ca="1" si="8"/>
        <v>23</v>
      </c>
      <c r="P94" s="14" t="str">
        <f t="shared" ca="1" si="9"/>
        <v/>
      </c>
    </row>
    <row r="95" spans="1:16" x14ac:dyDescent="0.35">
      <c r="A95" s="4" t="s">
        <v>31</v>
      </c>
      <c r="B95" s="4" t="s">
        <v>1023</v>
      </c>
      <c r="C95" s="4">
        <v>2</v>
      </c>
      <c r="D95" s="4">
        <v>2</v>
      </c>
      <c r="E95" s="4">
        <v>86</v>
      </c>
      <c r="F95" s="4" t="s">
        <v>47</v>
      </c>
      <c r="G95" s="4">
        <v>5</v>
      </c>
      <c r="H95" s="5">
        <v>1634</v>
      </c>
      <c r="I95" s="4" t="s">
        <v>947</v>
      </c>
      <c r="J95" s="6">
        <v>38991</v>
      </c>
      <c r="K95" s="4" t="s">
        <v>1163</v>
      </c>
      <c r="L95" s="21">
        <f t="shared" ca="1" si="10"/>
        <v>14</v>
      </c>
      <c r="M95" s="30">
        <f t="shared" ca="1" si="6"/>
        <v>13</v>
      </c>
      <c r="N95" s="31">
        <f t="shared" ca="1" si="7"/>
        <v>13</v>
      </c>
      <c r="O95" s="32">
        <f t="shared" ca="1" si="8"/>
        <v>13</v>
      </c>
      <c r="P95" s="14" t="str">
        <f t="shared" ca="1" si="9"/>
        <v/>
      </c>
    </row>
    <row r="96" spans="1:16" x14ac:dyDescent="0.35">
      <c r="A96" s="4" t="s">
        <v>31</v>
      </c>
      <c r="B96" s="4" t="s">
        <v>1024</v>
      </c>
      <c r="C96" s="4">
        <v>2</v>
      </c>
      <c r="D96" s="4">
        <v>3</v>
      </c>
      <c r="E96" s="4">
        <v>55</v>
      </c>
      <c r="F96" s="4" t="s">
        <v>54</v>
      </c>
      <c r="G96" s="4">
        <v>3</v>
      </c>
      <c r="H96" s="5">
        <v>1375</v>
      </c>
      <c r="I96" s="4" t="s">
        <v>947</v>
      </c>
      <c r="J96" s="6">
        <v>41760</v>
      </c>
      <c r="K96" s="4" t="s">
        <v>1515</v>
      </c>
      <c r="L96" s="21">
        <f t="shared" ca="1" si="10"/>
        <v>6</v>
      </c>
      <c r="M96" s="30">
        <f t="shared" ca="1" si="6"/>
        <v>5</v>
      </c>
      <c r="N96" s="31">
        <f t="shared" ca="1" si="7"/>
        <v>5</v>
      </c>
      <c r="O96" s="32">
        <f t="shared" ca="1" si="8"/>
        <v>5</v>
      </c>
      <c r="P96" s="14" t="str">
        <f t="shared" ca="1" si="9"/>
        <v/>
      </c>
    </row>
    <row r="97" spans="1:16" x14ac:dyDescent="0.35">
      <c r="A97" s="4" t="s">
        <v>31</v>
      </c>
      <c r="B97" s="4" t="s">
        <v>1025</v>
      </c>
      <c r="C97" s="4">
        <v>2</v>
      </c>
      <c r="D97" s="4">
        <v>4</v>
      </c>
      <c r="E97" s="4">
        <v>43</v>
      </c>
      <c r="F97" s="4" t="s">
        <v>47</v>
      </c>
      <c r="G97" s="4">
        <v>1.5</v>
      </c>
      <c r="H97" s="5">
        <v>860</v>
      </c>
      <c r="I97" s="4" t="s">
        <v>947</v>
      </c>
      <c r="J97" s="6">
        <v>32082</v>
      </c>
      <c r="K97" s="4" t="s">
        <v>1437</v>
      </c>
      <c r="L97" s="21">
        <f t="shared" ca="1" si="10"/>
        <v>33</v>
      </c>
      <c r="M97" s="30">
        <f t="shared" ca="1" si="6"/>
        <v>32</v>
      </c>
      <c r="N97" s="31">
        <f t="shared" ca="1" si="7"/>
        <v>32</v>
      </c>
      <c r="O97" s="32">
        <f t="shared" ca="1" si="8"/>
        <v>32</v>
      </c>
      <c r="P97" s="14" t="str">
        <f t="shared" ca="1" si="9"/>
        <v>à réviser</v>
      </c>
    </row>
    <row r="98" spans="1:16" x14ac:dyDescent="0.35">
      <c r="A98" s="4" t="s">
        <v>31</v>
      </c>
      <c r="B98" s="4" t="s">
        <v>1026</v>
      </c>
      <c r="C98" s="4">
        <v>2</v>
      </c>
      <c r="D98" s="4">
        <v>5</v>
      </c>
      <c r="E98" s="4">
        <v>36</v>
      </c>
      <c r="F98" s="4" t="s">
        <v>47</v>
      </c>
      <c r="G98" s="4">
        <v>1.5</v>
      </c>
      <c r="H98" s="5">
        <v>720</v>
      </c>
      <c r="I98" s="4" t="s">
        <v>947</v>
      </c>
      <c r="J98" s="6">
        <v>34820</v>
      </c>
      <c r="K98" s="4" t="s">
        <v>1516</v>
      </c>
      <c r="L98" s="21">
        <f t="shared" ca="1" si="10"/>
        <v>25</v>
      </c>
      <c r="M98" s="30">
        <f t="shared" ca="1" si="6"/>
        <v>24</v>
      </c>
      <c r="N98" s="31">
        <f t="shared" ca="1" si="7"/>
        <v>24</v>
      </c>
      <c r="O98" s="32">
        <f t="shared" ca="1" si="8"/>
        <v>24</v>
      </c>
      <c r="P98" s="14" t="str">
        <f t="shared" ca="1" si="9"/>
        <v/>
      </c>
    </row>
    <row r="99" spans="1:16" x14ac:dyDescent="0.35">
      <c r="A99" s="4" t="s">
        <v>31</v>
      </c>
      <c r="B99" s="4" t="s">
        <v>1099</v>
      </c>
      <c r="C99" s="4">
        <v>2</v>
      </c>
      <c r="D99" s="4">
        <v>6</v>
      </c>
      <c r="E99" s="4">
        <v>31</v>
      </c>
      <c r="F99" s="4" t="s">
        <v>47</v>
      </c>
      <c r="G99" s="4">
        <v>1</v>
      </c>
      <c r="H99" s="5">
        <v>527</v>
      </c>
      <c r="I99" s="4" t="s">
        <v>947</v>
      </c>
      <c r="J99" s="6">
        <v>39022</v>
      </c>
      <c r="K99" s="4" t="s">
        <v>1201</v>
      </c>
      <c r="L99" s="21">
        <f t="shared" ca="1" si="10"/>
        <v>14</v>
      </c>
      <c r="M99" s="30">
        <f t="shared" ca="1" si="6"/>
        <v>13</v>
      </c>
      <c r="N99" s="31">
        <f t="shared" ca="1" si="7"/>
        <v>13</v>
      </c>
      <c r="O99" s="32">
        <f t="shared" ca="1" si="8"/>
        <v>13</v>
      </c>
      <c r="P99" s="14" t="str">
        <f t="shared" ca="1" si="9"/>
        <v/>
      </c>
    </row>
    <row r="100" spans="1:16" x14ac:dyDescent="0.35">
      <c r="A100" s="4" t="s">
        <v>31</v>
      </c>
      <c r="B100" s="4" t="s">
        <v>1027</v>
      </c>
      <c r="C100" s="4">
        <v>3</v>
      </c>
      <c r="D100" s="4">
        <v>1</v>
      </c>
      <c r="E100" s="4">
        <v>67</v>
      </c>
      <c r="F100" s="4" t="s">
        <v>54</v>
      </c>
      <c r="G100" s="4">
        <v>2</v>
      </c>
      <c r="H100" s="5">
        <v>1541</v>
      </c>
      <c r="I100" s="4" t="s">
        <v>952</v>
      </c>
      <c r="J100" s="6">
        <v>37438</v>
      </c>
      <c r="K100" s="4" t="s">
        <v>1515</v>
      </c>
      <c r="L100" s="21">
        <f t="shared" ca="1" si="10"/>
        <v>18</v>
      </c>
      <c r="M100" s="30">
        <f t="shared" ca="1" si="6"/>
        <v>17</v>
      </c>
      <c r="N100" s="31">
        <f t="shared" ca="1" si="7"/>
        <v>17</v>
      </c>
      <c r="O100" s="32">
        <f t="shared" ca="1" si="8"/>
        <v>17</v>
      </c>
      <c r="P100" s="14" t="str">
        <f t="shared" ca="1" si="9"/>
        <v/>
      </c>
    </row>
    <row r="101" spans="1:16" x14ac:dyDescent="0.35">
      <c r="A101" s="4" t="s">
        <v>31</v>
      </c>
      <c r="B101" s="4" t="s">
        <v>1028</v>
      </c>
      <c r="C101" s="4">
        <v>3</v>
      </c>
      <c r="D101" s="4">
        <v>2</v>
      </c>
      <c r="E101" s="4">
        <v>92</v>
      </c>
      <c r="F101" s="4" t="s">
        <v>47</v>
      </c>
      <c r="G101" s="4">
        <v>3.5</v>
      </c>
      <c r="H101" s="5">
        <v>1564</v>
      </c>
      <c r="I101" s="4" t="s">
        <v>947</v>
      </c>
      <c r="J101" s="6">
        <v>32264</v>
      </c>
      <c r="K101" s="4" t="s">
        <v>1437</v>
      </c>
      <c r="L101" s="21">
        <f t="shared" ca="1" si="10"/>
        <v>32</v>
      </c>
      <c r="M101" s="30">
        <f t="shared" ca="1" si="6"/>
        <v>31</v>
      </c>
      <c r="N101" s="31">
        <f t="shared" ca="1" si="7"/>
        <v>31</v>
      </c>
      <c r="O101" s="32">
        <f t="shared" ca="1" si="8"/>
        <v>31</v>
      </c>
      <c r="P101" s="14" t="str">
        <f t="shared" ca="1" si="9"/>
        <v>à réviser</v>
      </c>
    </row>
    <row r="102" spans="1:16" x14ac:dyDescent="0.35">
      <c r="A102" s="4" t="s">
        <v>31</v>
      </c>
      <c r="B102" s="4" t="s">
        <v>1029</v>
      </c>
      <c r="C102" s="4">
        <v>3</v>
      </c>
      <c r="D102" s="4">
        <v>3</v>
      </c>
      <c r="E102" s="4">
        <v>69</v>
      </c>
      <c r="F102" s="4" t="s">
        <v>47</v>
      </c>
      <c r="G102" s="4">
        <v>2.5</v>
      </c>
      <c r="H102" s="5">
        <v>1104</v>
      </c>
      <c r="I102" s="4" t="s">
        <v>947</v>
      </c>
      <c r="J102" s="6">
        <v>42979</v>
      </c>
      <c r="K102" s="4" t="s">
        <v>1517</v>
      </c>
      <c r="L102" s="21">
        <f t="shared" ca="1" si="10"/>
        <v>3</v>
      </c>
      <c r="M102" s="30">
        <f t="shared" ca="1" si="6"/>
        <v>2</v>
      </c>
      <c r="N102" s="31">
        <f t="shared" ca="1" si="7"/>
        <v>2</v>
      </c>
      <c r="O102" s="32">
        <f t="shared" ca="1" si="8"/>
        <v>2</v>
      </c>
      <c r="P102" s="14" t="str">
        <f t="shared" ca="1" si="9"/>
        <v/>
      </c>
    </row>
    <row r="103" spans="1:16" x14ac:dyDescent="0.35">
      <c r="A103" s="4" t="s">
        <v>31</v>
      </c>
      <c r="B103" s="4" t="s">
        <v>1030</v>
      </c>
      <c r="C103" s="4">
        <v>3</v>
      </c>
      <c r="D103" s="4">
        <v>4</v>
      </c>
      <c r="E103" s="4">
        <v>31</v>
      </c>
      <c r="F103" s="4" t="s">
        <v>47</v>
      </c>
      <c r="G103" s="4">
        <v>1.5</v>
      </c>
      <c r="H103" s="5">
        <v>620</v>
      </c>
      <c r="I103" s="4" t="s">
        <v>947</v>
      </c>
      <c r="J103" s="6">
        <v>30895</v>
      </c>
      <c r="K103" s="4" t="s">
        <v>1168</v>
      </c>
      <c r="L103" s="21">
        <f t="shared" ca="1" si="10"/>
        <v>36</v>
      </c>
      <c r="M103" s="30">
        <f t="shared" ca="1" si="6"/>
        <v>35</v>
      </c>
      <c r="N103" s="31">
        <f t="shared" ca="1" si="7"/>
        <v>35</v>
      </c>
      <c r="O103" s="32">
        <f t="shared" ca="1" si="8"/>
        <v>35</v>
      </c>
      <c r="P103" s="14" t="str">
        <f t="shared" ca="1" si="9"/>
        <v>à réviser</v>
      </c>
    </row>
    <row r="104" spans="1:16" x14ac:dyDescent="0.35">
      <c r="A104" s="4" t="s">
        <v>31</v>
      </c>
      <c r="B104" s="4" t="s">
        <v>1031</v>
      </c>
      <c r="C104" s="4">
        <v>3</v>
      </c>
      <c r="D104" s="4">
        <v>5</v>
      </c>
      <c r="E104" s="4">
        <v>30</v>
      </c>
      <c r="F104" s="4" t="s">
        <v>47</v>
      </c>
      <c r="G104" s="4">
        <v>1</v>
      </c>
      <c r="H104" s="5">
        <v>570</v>
      </c>
      <c r="I104" s="4" t="s">
        <v>947</v>
      </c>
      <c r="J104" s="6">
        <v>34213</v>
      </c>
      <c r="K104" s="4" t="s">
        <v>1518</v>
      </c>
      <c r="L104" s="21">
        <f t="shared" ca="1" si="10"/>
        <v>27</v>
      </c>
      <c r="M104" s="30">
        <f t="shared" ca="1" si="6"/>
        <v>26</v>
      </c>
      <c r="N104" s="31">
        <f t="shared" ca="1" si="7"/>
        <v>26</v>
      </c>
      <c r="O104" s="32">
        <f t="shared" ca="1" si="8"/>
        <v>26</v>
      </c>
      <c r="P104" s="14" t="str">
        <f t="shared" ca="1" si="9"/>
        <v>à réviser</v>
      </c>
    </row>
    <row r="105" spans="1:16" x14ac:dyDescent="0.35">
      <c r="A105" s="4" t="s">
        <v>31</v>
      </c>
      <c r="B105" s="4" t="s">
        <v>1100</v>
      </c>
      <c r="C105" s="4">
        <v>3</v>
      </c>
      <c r="D105" s="4">
        <v>6</v>
      </c>
      <c r="E105" s="4">
        <v>32</v>
      </c>
      <c r="F105" s="4" t="s">
        <v>47</v>
      </c>
      <c r="G105" s="4">
        <v>2</v>
      </c>
      <c r="H105" s="5">
        <v>512</v>
      </c>
      <c r="I105" s="4" t="s">
        <v>947</v>
      </c>
      <c r="J105" s="6">
        <v>42583</v>
      </c>
      <c r="K105" s="4" t="s">
        <v>1439</v>
      </c>
      <c r="L105" s="21">
        <f t="shared" ca="1" si="10"/>
        <v>4</v>
      </c>
      <c r="M105" s="30">
        <f t="shared" ca="1" si="6"/>
        <v>3</v>
      </c>
      <c r="N105" s="31">
        <f t="shared" ca="1" si="7"/>
        <v>3</v>
      </c>
      <c r="O105" s="32">
        <f t="shared" ca="1" si="8"/>
        <v>3</v>
      </c>
      <c r="P105" s="14" t="str">
        <f t="shared" ca="1" si="9"/>
        <v/>
      </c>
    </row>
    <row r="106" spans="1:16" x14ac:dyDescent="0.35">
      <c r="A106" s="4" t="s">
        <v>31</v>
      </c>
      <c r="B106" s="4" t="s">
        <v>1032</v>
      </c>
      <c r="C106" s="4">
        <v>4</v>
      </c>
      <c r="D106" s="4">
        <v>1</v>
      </c>
      <c r="E106" s="4">
        <v>39</v>
      </c>
      <c r="F106" s="4" t="s">
        <v>54</v>
      </c>
      <c r="G106" s="4">
        <v>2</v>
      </c>
      <c r="H106" s="5">
        <v>897</v>
      </c>
      <c r="I106" s="4" t="s">
        <v>947</v>
      </c>
      <c r="J106" s="6">
        <v>42583</v>
      </c>
      <c r="K106" s="4" t="s">
        <v>1519</v>
      </c>
      <c r="L106" s="21">
        <f t="shared" ca="1" si="10"/>
        <v>4</v>
      </c>
      <c r="M106" s="30">
        <f t="shared" ca="1" si="6"/>
        <v>3</v>
      </c>
      <c r="N106" s="31">
        <f t="shared" ca="1" si="7"/>
        <v>3</v>
      </c>
      <c r="O106" s="32">
        <f t="shared" ca="1" si="8"/>
        <v>3</v>
      </c>
      <c r="P106" s="14" t="str">
        <f t="shared" ca="1" si="9"/>
        <v/>
      </c>
    </row>
    <row r="107" spans="1:16" x14ac:dyDescent="0.35">
      <c r="A107" s="4" t="s">
        <v>31</v>
      </c>
      <c r="B107" s="4" t="s">
        <v>1033</v>
      </c>
      <c r="C107" s="4">
        <v>4</v>
      </c>
      <c r="D107" s="4">
        <v>2</v>
      </c>
      <c r="E107" s="4">
        <v>56</v>
      </c>
      <c r="F107" s="4" t="s">
        <v>47</v>
      </c>
      <c r="G107" s="4">
        <v>3</v>
      </c>
      <c r="H107" s="5">
        <v>896</v>
      </c>
      <c r="I107" s="4" t="s">
        <v>947</v>
      </c>
      <c r="J107" s="6">
        <v>34608</v>
      </c>
      <c r="K107" s="4" t="s">
        <v>1520</v>
      </c>
      <c r="L107" s="21">
        <f t="shared" ca="1" si="10"/>
        <v>26</v>
      </c>
      <c r="M107" s="30">
        <f t="shared" ca="1" si="6"/>
        <v>25</v>
      </c>
      <c r="N107" s="31">
        <f t="shared" ca="1" si="7"/>
        <v>25</v>
      </c>
      <c r="O107" s="32">
        <f t="shared" ca="1" si="8"/>
        <v>25</v>
      </c>
      <c r="P107" s="14" t="str">
        <f t="shared" ca="1" si="9"/>
        <v>à réviser</v>
      </c>
    </row>
    <row r="108" spans="1:16" x14ac:dyDescent="0.35">
      <c r="A108" s="4" t="s">
        <v>31</v>
      </c>
      <c r="B108" s="4" t="s">
        <v>1034</v>
      </c>
      <c r="C108" s="4">
        <v>4</v>
      </c>
      <c r="D108" s="4">
        <v>3</v>
      </c>
      <c r="E108" s="4">
        <v>53</v>
      </c>
      <c r="F108" s="4" t="s">
        <v>47</v>
      </c>
      <c r="G108" s="4">
        <v>3.5</v>
      </c>
      <c r="H108" s="5">
        <v>954</v>
      </c>
      <c r="I108" s="4" t="s">
        <v>947</v>
      </c>
      <c r="J108" s="6">
        <v>30560</v>
      </c>
      <c r="K108" s="4" t="s">
        <v>1270</v>
      </c>
      <c r="L108" s="21">
        <f t="shared" ca="1" si="10"/>
        <v>37</v>
      </c>
      <c r="M108" s="30">
        <f t="shared" ca="1" si="6"/>
        <v>36</v>
      </c>
      <c r="N108" s="31">
        <f t="shared" ca="1" si="7"/>
        <v>36</v>
      </c>
      <c r="O108" s="32">
        <f t="shared" ca="1" si="8"/>
        <v>36</v>
      </c>
      <c r="P108" s="14" t="str">
        <f t="shared" ca="1" si="9"/>
        <v>à réviser</v>
      </c>
    </row>
    <row r="109" spans="1:16" x14ac:dyDescent="0.35">
      <c r="A109" s="4" t="s">
        <v>31</v>
      </c>
      <c r="B109" s="4" t="s">
        <v>1035</v>
      </c>
      <c r="C109" s="4">
        <v>4</v>
      </c>
      <c r="D109" s="4">
        <v>4</v>
      </c>
      <c r="E109" s="4">
        <v>37</v>
      </c>
      <c r="F109" s="4" t="s">
        <v>54</v>
      </c>
      <c r="G109" s="4">
        <v>1</v>
      </c>
      <c r="H109" s="5">
        <v>888</v>
      </c>
      <c r="I109" s="4" t="s">
        <v>947</v>
      </c>
      <c r="J109" s="6">
        <v>37438</v>
      </c>
      <c r="K109" s="4" t="s">
        <v>1521</v>
      </c>
      <c r="L109" s="21">
        <f t="shared" ca="1" si="10"/>
        <v>18</v>
      </c>
      <c r="M109" s="30">
        <f t="shared" ca="1" si="6"/>
        <v>17</v>
      </c>
      <c r="N109" s="31">
        <f t="shared" ca="1" si="7"/>
        <v>17</v>
      </c>
      <c r="O109" s="32">
        <f t="shared" ca="1" si="8"/>
        <v>17</v>
      </c>
      <c r="P109" s="14" t="str">
        <f t="shared" ca="1" si="9"/>
        <v/>
      </c>
    </row>
    <row r="110" spans="1:16" x14ac:dyDescent="0.35">
      <c r="A110" s="4" t="s">
        <v>31</v>
      </c>
      <c r="B110" s="4" t="s">
        <v>1036</v>
      </c>
      <c r="C110" s="4">
        <v>4</v>
      </c>
      <c r="D110" s="4">
        <v>5</v>
      </c>
      <c r="E110" s="4">
        <v>70</v>
      </c>
      <c r="F110" s="4" t="s">
        <v>47</v>
      </c>
      <c r="G110" s="4">
        <v>3</v>
      </c>
      <c r="H110" s="5">
        <v>1260</v>
      </c>
      <c r="I110" s="4" t="s">
        <v>947</v>
      </c>
      <c r="J110" s="6">
        <v>30042</v>
      </c>
      <c r="K110" s="4" t="s">
        <v>1522</v>
      </c>
      <c r="L110" s="21">
        <f t="shared" ca="1" si="10"/>
        <v>38</v>
      </c>
      <c r="M110" s="30">
        <f t="shared" ca="1" si="6"/>
        <v>37</v>
      </c>
      <c r="N110" s="31">
        <f t="shared" ca="1" si="7"/>
        <v>37</v>
      </c>
      <c r="O110" s="32">
        <f t="shared" ca="1" si="8"/>
        <v>37</v>
      </c>
      <c r="P110" s="14" t="str">
        <f t="shared" ca="1" si="9"/>
        <v>à réviser</v>
      </c>
    </row>
    <row r="111" spans="1:16" x14ac:dyDescent="0.35">
      <c r="A111" s="4" t="s">
        <v>31</v>
      </c>
      <c r="B111" s="4" t="s">
        <v>1101</v>
      </c>
      <c r="C111" s="4">
        <v>4</v>
      </c>
      <c r="D111" s="4">
        <v>6</v>
      </c>
      <c r="E111" s="4">
        <v>33</v>
      </c>
      <c r="F111" s="4" t="s">
        <v>47</v>
      </c>
      <c r="G111" s="4">
        <v>1</v>
      </c>
      <c r="H111" s="5">
        <v>627</v>
      </c>
      <c r="I111" s="4" t="s">
        <v>947</v>
      </c>
      <c r="J111" s="6">
        <v>36220</v>
      </c>
      <c r="K111" s="4" t="s">
        <v>1152</v>
      </c>
      <c r="L111" s="21">
        <f t="shared" ca="1" si="10"/>
        <v>21</v>
      </c>
      <c r="M111" s="30">
        <f t="shared" ca="1" si="6"/>
        <v>20</v>
      </c>
      <c r="N111" s="31">
        <f t="shared" ca="1" si="7"/>
        <v>20</v>
      </c>
      <c r="O111" s="32">
        <f t="shared" ca="1" si="8"/>
        <v>20</v>
      </c>
      <c r="P111" s="14" t="str">
        <f t="shared" ca="1" si="9"/>
        <v/>
      </c>
    </row>
    <row r="112" spans="1:16" x14ac:dyDescent="0.35">
      <c r="A112" s="4" t="s">
        <v>31</v>
      </c>
      <c r="B112" s="4" t="s">
        <v>1102</v>
      </c>
      <c r="C112" s="4">
        <v>4</v>
      </c>
      <c r="D112" s="4">
        <v>7</v>
      </c>
      <c r="E112" s="4">
        <v>33</v>
      </c>
      <c r="F112" s="4" t="s">
        <v>47</v>
      </c>
      <c r="G112" s="4">
        <v>1.5</v>
      </c>
      <c r="H112" s="5">
        <v>528</v>
      </c>
      <c r="I112" s="4" t="s">
        <v>947</v>
      </c>
      <c r="J112" s="6">
        <v>36739</v>
      </c>
      <c r="K112" s="4" t="s">
        <v>1255</v>
      </c>
      <c r="L112" s="21">
        <f t="shared" ca="1" si="10"/>
        <v>20</v>
      </c>
      <c r="M112" s="30">
        <f t="shared" ca="1" si="6"/>
        <v>19</v>
      </c>
      <c r="N112" s="31">
        <f t="shared" ca="1" si="7"/>
        <v>19</v>
      </c>
      <c r="O112" s="32">
        <f t="shared" ca="1" si="8"/>
        <v>19</v>
      </c>
      <c r="P112" s="14" t="str">
        <f t="shared" ca="1" si="9"/>
        <v/>
      </c>
    </row>
    <row r="113" spans="1:16" x14ac:dyDescent="0.35">
      <c r="A113" s="4" t="s">
        <v>31</v>
      </c>
      <c r="B113" s="4" t="s">
        <v>1037</v>
      </c>
      <c r="C113" s="4">
        <v>5</v>
      </c>
      <c r="D113" s="4">
        <v>1</v>
      </c>
      <c r="E113" s="4">
        <v>71</v>
      </c>
      <c r="F113" s="4" t="s">
        <v>47</v>
      </c>
      <c r="G113" s="4">
        <v>3</v>
      </c>
      <c r="H113" s="5">
        <v>1136</v>
      </c>
      <c r="I113" s="4" t="s">
        <v>947</v>
      </c>
      <c r="J113" s="6">
        <v>41306</v>
      </c>
      <c r="K113" s="4" t="s">
        <v>1523</v>
      </c>
      <c r="L113" s="21">
        <f t="shared" ca="1" si="10"/>
        <v>7</v>
      </c>
      <c r="M113" s="30">
        <f t="shared" ca="1" si="6"/>
        <v>6</v>
      </c>
      <c r="N113" s="31">
        <f t="shared" ca="1" si="7"/>
        <v>6</v>
      </c>
      <c r="O113" s="32">
        <f t="shared" ca="1" si="8"/>
        <v>6</v>
      </c>
      <c r="P113" s="14" t="str">
        <f t="shared" ca="1" si="9"/>
        <v/>
      </c>
    </row>
    <row r="114" spans="1:16" x14ac:dyDescent="0.35">
      <c r="A114" s="4" t="s">
        <v>31</v>
      </c>
      <c r="B114" s="4" t="s">
        <v>1038</v>
      </c>
      <c r="C114" s="4">
        <v>5</v>
      </c>
      <c r="D114" s="4">
        <v>2</v>
      </c>
      <c r="E114" s="4">
        <v>69</v>
      </c>
      <c r="F114" s="4" t="s">
        <v>47</v>
      </c>
      <c r="G114" s="4">
        <v>3</v>
      </c>
      <c r="H114" s="5">
        <v>1380</v>
      </c>
      <c r="I114" s="4" t="s">
        <v>947</v>
      </c>
      <c r="J114" s="6">
        <v>29768</v>
      </c>
      <c r="K114" s="4" t="s">
        <v>1343</v>
      </c>
      <c r="L114" s="21">
        <f t="shared" ca="1" si="10"/>
        <v>39</v>
      </c>
      <c r="M114" s="30">
        <f t="shared" ca="1" si="6"/>
        <v>38</v>
      </c>
      <c r="N114" s="31">
        <f t="shared" ca="1" si="7"/>
        <v>38</v>
      </c>
      <c r="O114" s="32">
        <f t="shared" ca="1" si="8"/>
        <v>38</v>
      </c>
      <c r="P114" s="14" t="str">
        <f t="shared" ca="1" si="9"/>
        <v>à réviser</v>
      </c>
    </row>
    <row r="115" spans="1:16" x14ac:dyDescent="0.35">
      <c r="A115" s="4" t="s">
        <v>31</v>
      </c>
      <c r="B115" s="4" t="s">
        <v>1039</v>
      </c>
      <c r="C115" s="4">
        <v>5</v>
      </c>
      <c r="D115" s="4">
        <v>3</v>
      </c>
      <c r="E115" s="4">
        <v>39</v>
      </c>
      <c r="F115" s="4" t="s">
        <v>47</v>
      </c>
      <c r="G115" s="4">
        <v>2.5</v>
      </c>
      <c r="H115" s="5">
        <v>702</v>
      </c>
      <c r="I115" s="4" t="s">
        <v>947</v>
      </c>
      <c r="J115" s="6">
        <v>41275</v>
      </c>
      <c r="K115" s="4" t="s">
        <v>1174</v>
      </c>
      <c r="L115" s="21">
        <f t="shared" ca="1" si="10"/>
        <v>7</v>
      </c>
      <c r="M115" s="30">
        <f t="shared" ca="1" si="6"/>
        <v>7</v>
      </c>
      <c r="N115" s="31">
        <f t="shared" ca="1" si="7"/>
        <v>7</v>
      </c>
      <c r="O115" s="32">
        <f t="shared" ca="1" si="8"/>
        <v>7</v>
      </c>
      <c r="P115" s="14" t="str">
        <f t="shared" ca="1" si="9"/>
        <v/>
      </c>
    </row>
    <row r="116" spans="1:16" x14ac:dyDescent="0.35">
      <c r="A116" s="4" t="s">
        <v>31</v>
      </c>
      <c r="B116" s="4" t="s">
        <v>1040</v>
      </c>
      <c r="C116" s="4">
        <v>5</v>
      </c>
      <c r="D116" s="4">
        <v>4</v>
      </c>
      <c r="E116" s="4">
        <v>53</v>
      </c>
      <c r="F116" s="4" t="s">
        <v>47</v>
      </c>
      <c r="G116" s="4">
        <v>2.5</v>
      </c>
      <c r="H116" s="5">
        <v>954</v>
      </c>
      <c r="I116" s="4" t="s">
        <v>947</v>
      </c>
      <c r="J116" s="6">
        <v>38838</v>
      </c>
      <c r="K116" s="4" t="s">
        <v>1379</v>
      </c>
      <c r="L116" s="21">
        <f t="shared" ca="1" si="10"/>
        <v>14</v>
      </c>
      <c r="M116" s="30">
        <f t="shared" ca="1" si="6"/>
        <v>13</v>
      </c>
      <c r="N116" s="31">
        <f t="shared" ca="1" si="7"/>
        <v>13</v>
      </c>
      <c r="O116" s="32">
        <f t="shared" ca="1" si="8"/>
        <v>13</v>
      </c>
      <c r="P116" s="14" t="str">
        <f t="shared" ca="1" si="9"/>
        <v/>
      </c>
    </row>
    <row r="117" spans="1:16" x14ac:dyDescent="0.35">
      <c r="A117" s="4" t="s">
        <v>31</v>
      </c>
      <c r="B117" s="4" t="s">
        <v>1041</v>
      </c>
      <c r="C117" s="4">
        <v>5</v>
      </c>
      <c r="D117" s="4">
        <v>5</v>
      </c>
      <c r="E117" s="4">
        <v>33</v>
      </c>
      <c r="F117" s="4" t="s">
        <v>54</v>
      </c>
      <c r="G117" s="4">
        <v>1.5</v>
      </c>
      <c r="H117" s="5">
        <v>825</v>
      </c>
      <c r="I117" s="4" t="s">
        <v>947</v>
      </c>
      <c r="J117" s="6">
        <v>32021</v>
      </c>
      <c r="K117" s="4" t="s">
        <v>1524</v>
      </c>
      <c r="L117" s="21">
        <f t="shared" ca="1" si="10"/>
        <v>33</v>
      </c>
      <c r="M117" s="30">
        <f t="shared" ca="1" si="6"/>
        <v>32</v>
      </c>
      <c r="N117" s="31">
        <f t="shared" ca="1" si="7"/>
        <v>32</v>
      </c>
      <c r="O117" s="32">
        <f t="shared" ca="1" si="8"/>
        <v>32</v>
      </c>
      <c r="P117" s="14" t="str">
        <f t="shared" ca="1" si="9"/>
        <v>à réviser</v>
      </c>
    </row>
    <row r="118" spans="1:16" x14ac:dyDescent="0.35">
      <c r="A118" s="4" t="s">
        <v>31</v>
      </c>
      <c r="B118" s="4" t="s">
        <v>1103</v>
      </c>
      <c r="C118" s="4">
        <v>5</v>
      </c>
      <c r="D118" s="4">
        <v>6</v>
      </c>
      <c r="E118" s="4">
        <v>56</v>
      </c>
      <c r="F118" s="4" t="s">
        <v>47</v>
      </c>
      <c r="G118" s="4">
        <v>3</v>
      </c>
      <c r="H118" s="5">
        <v>1120</v>
      </c>
      <c r="I118" s="4" t="s">
        <v>947</v>
      </c>
      <c r="J118" s="6">
        <v>41760</v>
      </c>
      <c r="K118" s="4" t="s">
        <v>1193</v>
      </c>
      <c r="L118" s="21">
        <f t="shared" ca="1" si="10"/>
        <v>6</v>
      </c>
      <c r="M118" s="30">
        <f t="shared" ca="1" si="6"/>
        <v>5</v>
      </c>
      <c r="N118" s="31">
        <f t="shared" ca="1" si="7"/>
        <v>5</v>
      </c>
      <c r="O118" s="32">
        <f t="shared" ca="1" si="8"/>
        <v>5</v>
      </c>
      <c r="P118" s="14" t="str">
        <f t="shared" ca="1" si="9"/>
        <v/>
      </c>
    </row>
    <row r="119" spans="1:16" x14ac:dyDescent="0.35">
      <c r="A119" s="4" t="s">
        <v>31</v>
      </c>
      <c r="B119" s="4" t="s">
        <v>1104</v>
      </c>
      <c r="C119" s="4">
        <v>6</v>
      </c>
      <c r="D119" s="4">
        <v>1</v>
      </c>
      <c r="E119" s="4">
        <v>89</v>
      </c>
      <c r="F119" s="4" t="s">
        <v>47</v>
      </c>
      <c r="G119" s="4">
        <v>3</v>
      </c>
      <c r="H119" s="5">
        <v>1513</v>
      </c>
      <c r="I119" s="4" t="s">
        <v>947</v>
      </c>
      <c r="J119" s="6">
        <v>39569</v>
      </c>
      <c r="K119" s="4" t="s">
        <v>1525</v>
      </c>
      <c r="L119" s="21">
        <f t="shared" ca="1" si="10"/>
        <v>12</v>
      </c>
      <c r="M119" s="30">
        <f t="shared" ca="1" si="6"/>
        <v>11</v>
      </c>
      <c r="N119" s="31">
        <f t="shared" ca="1" si="7"/>
        <v>11</v>
      </c>
      <c r="O119" s="32">
        <f t="shared" ca="1" si="8"/>
        <v>11</v>
      </c>
      <c r="P119" s="14" t="str">
        <f t="shared" ca="1" si="9"/>
        <v/>
      </c>
    </row>
    <row r="120" spans="1:16" x14ac:dyDescent="0.35">
      <c r="A120" s="4" t="s">
        <v>31</v>
      </c>
      <c r="B120" s="4" t="s">
        <v>1105</v>
      </c>
      <c r="C120" s="4">
        <v>6</v>
      </c>
      <c r="D120" s="4">
        <v>2</v>
      </c>
      <c r="E120" s="4">
        <v>75</v>
      </c>
      <c r="F120" s="4" t="s">
        <v>54</v>
      </c>
      <c r="G120" s="4">
        <v>2</v>
      </c>
      <c r="H120" s="5">
        <v>1875</v>
      </c>
      <c r="I120" s="4" t="s">
        <v>947</v>
      </c>
      <c r="J120" s="6">
        <v>30317</v>
      </c>
      <c r="K120" s="4" t="s">
        <v>1362</v>
      </c>
      <c r="L120" s="21">
        <f t="shared" ca="1" si="10"/>
        <v>37</v>
      </c>
      <c r="M120" s="30">
        <f t="shared" ca="1" si="6"/>
        <v>37</v>
      </c>
      <c r="N120" s="31">
        <f t="shared" ca="1" si="7"/>
        <v>37</v>
      </c>
      <c r="O120" s="32">
        <f t="shared" ca="1" si="8"/>
        <v>37</v>
      </c>
      <c r="P120" s="14" t="str">
        <f t="shared" ca="1" si="9"/>
        <v>à réviser</v>
      </c>
    </row>
    <row r="121" spans="1:16" x14ac:dyDescent="0.35">
      <c r="A121" s="4" t="s">
        <v>31</v>
      </c>
      <c r="B121" s="4" t="s">
        <v>1106</v>
      </c>
      <c r="C121" s="4">
        <v>6</v>
      </c>
      <c r="D121" s="4">
        <v>3</v>
      </c>
      <c r="E121" s="4">
        <v>80</v>
      </c>
      <c r="F121" s="4" t="s">
        <v>54</v>
      </c>
      <c r="G121" s="4">
        <v>3</v>
      </c>
      <c r="H121" s="5">
        <v>1600</v>
      </c>
      <c r="I121" s="4" t="s">
        <v>947</v>
      </c>
      <c r="J121" s="6">
        <v>31778</v>
      </c>
      <c r="K121" s="4" t="s">
        <v>1447</v>
      </c>
      <c r="L121" s="21">
        <f t="shared" ca="1" si="10"/>
        <v>33</v>
      </c>
      <c r="M121" s="30">
        <f t="shared" ca="1" si="6"/>
        <v>33</v>
      </c>
      <c r="N121" s="31">
        <f t="shared" ca="1" si="7"/>
        <v>33</v>
      </c>
      <c r="O121" s="32">
        <f t="shared" ca="1" si="8"/>
        <v>33</v>
      </c>
      <c r="P121" s="14" t="str">
        <f t="shared" ca="1" si="9"/>
        <v>à réviser</v>
      </c>
    </row>
    <row r="122" spans="1:16" x14ac:dyDescent="0.35">
      <c r="A122" s="4" t="s">
        <v>31</v>
      </c>
      <c r="B122" s="4" t="s">
        <v>1107</v>
      </c>
      <c r="C122" s="4">
        <v>6</v>
      </c>
      <c r="D122" s="4">
        <v>4</v>
      </c>
      <c r="E122" s="4">
        <v>31</v>
      </c>
      <c r="F122" s="4" t="s">
        <v>47</v>
      </c>
      <c r="G122" s="4">
        <v>1.5</v>
      </c>
      <c r="H122" s="5">
        <v>620</v>
      </c>
      <c r="I122" s="4" t="s">
        <v>947</v>
      </c>
      <c r="J122" s="6">
        <v>42309</v>
      </c>
      <c r="K122" s="4" t="s">
        <v>1283</v>
      </c>
      <c r="L122" s="21">
        <f t="shared" ca="1" si="10"/>
        <v>5</v>
      </c>
      <c r="M122" s="30">
        <f t="shared" ca="1" si="6"/>
        <v>4</v>
      </c>
      <c r="N122" s="31">
        <f t="shared" ca="1" si="7"/>
        <v>4</v>
      </c>
      <c r="O122" s="32">
        <f t="shared" ca="1" si="8"/>
        <v>4</v>
      </c>
      <c r="P122" s="14" t="str">
        <f t="shared" ca="1" si="9"/>
        <v/>
      </c>
    </row>
    <row r="123" spans="1:16" x14ac:dyDescent="0.35">
      <c r="A123" s="4" t="s">
        <v>31</v>
      </c>
      <c r="B123" s="4" t="s">
        <v>1108</v>
      </c>
      <c r="C123" s="4">
        <v>6</v>
      </c>
      <c r="D123" s="4">
        <v>5</v>
      </c>
      <c r="E123" s="4">
        <v>46</v>
      </c>
      <c r="F123" s="4" t="s">
        <v>54</v>
      </c>
      <c r="G123" s="4">
        <v>2.5</v>
      </c>
      <c r="H123" s="5">
        <v>1104</v>
      </c>
      <c r="I123" s="4" t="s">
        <v>947</v>
      </c>
      <c r="J123" s="6">
        <v>42401</v>
      </c>
      <c r="K123" s="4" t="s">
        <v>1153</v>
      </c>
      <c r="L123" s="21">
        <f t="shared" ca="1" si="10"/>
        <v>4</v>
      </c>
      <c r="M123" s="30">
        <f t="shared" ca="1" si="6"/>
        <v>3</v>
      </c>
      <c r="N123" s="31">
        <f t="shared" ca="1" si="7"/>
        <v>3</v>
      </c>
      <c r="O123" s="32">
        <f t="shared" ca="1" si="8"/>
        <v>3</v>
      </c>
      <c r="P123" s="14" t="str">
        <f t="shared" ca="1" si="9"/>
        <v/>
      </c>
    </row>
    <row r="124" spans="1:16" x14ac:dyDescent="0.35">
      <c r="A124" s="4" t="s">
        <v>31</v>
      </c>
      <c r="B124" s="4" t="s">
        <v>1109</v>
      </c>
      <c r="C124" s="4">
        <v>7</v>
      </c>
      <c r="D124" s="4">
        <v>1</v>
      </c>
      <c r="E124" s="4">
        <v>94</v>
      </c>
      <c r="F124" s="4" t="s">
        <v>47</v>
      </c>
      <c r="G124" s="4">
        <v>4.5</v>
      </c>
      <c r="H124" s="5">
        <v>1880</v>
      </c>
      <c r="I124" s="4" t="s">
        <v>947</v>
      </c>
      <c r="J124" s="6">
        <v>41821</v>
      </c>
      <c r="K124" s="4" t="s">
        <v>1526</v>
      </c>
      <c r="L124" s="21">
        <f t="shared" ca="1" si="10"/>
        <v>6</v>
      </c>
      <c r="M124" s="30">
        <f t="shared" ca="1" si="6"/>
        <v>5</v>
      </c>
      <c r="N124" s="31">
        <f t="shared" ca="1" si="7"/>
        <v>5</v>
      </c>
      <c r="O124" s="32">
        <f t="shared" ca="1" si="8"/>
        <v>5</v>
      </c>
      <c r="P124" s="14" t="str">
        <f t="shared" ca="1" si="9"/>
        <v/>
      </c>
    </row>
    <row r="125" spans="1:16" x14ac:dyDescent="0.35">
      <c r="A125" s="4" t="s">
        <v>31</v>
      </c>
      <c r="B125" s="4" t="s">
        <v>1110</v>
      </c>
      <c r="C125" s="4">
        <v>7</v>
      </c>
      <c r="D125" s="4">
        <v>2</v>
      </c>
      <c r="E125" s="4">
        <v>78</v>
      </c>
      <c r="F125" s="4" t="s">
        <v>47</v>
      </c>
      <c r="G125" s="4">
        <v>5</v>
      </c>
      <c r="H125" s="5">
        <v>1248</v>
      </c>
      <c r="I125" s="4" t="s">
        <v>947</v>
      </c>
      <c r="J125" s="6">
        <v>38047</v>
      </c>
      <c r="K125" s="4" t="s">
        <v>1186</v>
      </c>
      <c r="L125" s="21">
        <f t="shared" ca="1" si="10"/>
        <v>16</v>
      </c>
      <c r="M125" s="30">
        <f t="shared" ca="1" si="6"/>
        <v>15</v>
      </c>
      <c r="N125" s="31">
        <f t="shared" ca="1" si="7"/>
        <v>15</v>
      </c>
      <c r="O125" s="32">
        <f t="shared" ca="1" si="8"/>
        <v>15</v>
      </c>
      <c r="P125" s="14" t="str">
        <f t="shared" ca="1" si="9"/>
        <v/>
      </c>
    </row>
    <row r="126" spans="1:16" x14ac:dyDescent="0.35">
      <c r="A126" s="4" t="s">
        <v>31</v>
      </c>
      <c r="B126" s="4" t="s">
        <v>1111</v>
      </c>
      <c r="C126" s="4">
        <v>7</v>
      </c>
      <c r="D126" s="4">
        <v>3</v>
      </c>
      <c r="E126" s="4">
        <v>68</v>
      </c>
      <c r="F126" s="4" t="s">
        <v>54</v>
      </c>
      <c r="G126" s="4">
        <v>3</v>
      </c>
      <c r="H126" s="5">
        <v>1564</v>
      </c>
      <c r="I126" s="4" t="s">
        <v>947</v>
      </c>
      <c r="J126" s="6">
        <v>42461</v>
      </c>
      <c r="K126" s="4" t="s">
        <v>1334</v>
      </c>
      <c r="L126" s="21">
        <f t="shared" ca="1" si="10"/>
        <v>4</v>
      </c>
      <c r="M126" s="30">
        <f t="shared" ca="1" si="6"/>
        <v>3</v>
      </c>
      <c r="N126" s="31">
        <f t="shared" ca="1" si="7"/>
        <v>3</v>
      </c>
      <c r="O126" s="32">
        <f t="shared" ca="1" si="8"/>
        <v>3</v>
      </c>
      <c r="P126" s="14" t="str">
        <f t="shared" ca="1" si="9"/>
        <v/>
      </c>
    </row>
    <row r="127" spans="1:16" x14ac:dyDescent="0.35">
      <c r="A127" s="4" t="s">
        <v>31</v>
      </c>
      <c r="B127" s="4" t="s">
        <v>1112</v>
      </c>
      <c r="C127" s="4">
        <v>7</v>
      </c>
      <c r="D127" s="4">
        <v>4</v>
      </c>
      <c r="E127" s="4">
        <v>51</v>
      </c>
      <c r="F127" s="4" t="s">
        <v>47</v>
      </c>
      <c r="G127" s="4">
        <v>2</v>
      </c>
      <c r="H127" s="5">
        <v>867</v>
      </c>
      <c r="I127" s="4" t="s">
        <v>947</v>
      </c>
      <c r="J127" s="6">
        <v>36039</v>
      </c>
      <c r="K127" s="4" t="s">
        <v>1527</v>
      </c>
      <c r="L127" s="21">
        <f t="shared" ca="1" si="10"/>
        <v>22</v>
      </c>
      <c r="M127" s="30">
        <f t="shared" ca="1" si="6"/>
        <v>21</v>
      </c>
      <c r="N127" s="31">
        <f t="shared" ca="1" si="7"/>
        <v>21</v>
      </c>
      <c r="O127" s="32">
        <f t="shared" ca="1" si="8"/>
        <v>21</v>
      </c>
      <c r="P127" s="14" t="str">
        <f t="shared" ca="1" si="9"/>
        <v/>
      </c>
    </row>
    <row r="128" spans="1:16" x14ac:dyDescent="0.35">
      <c r="A128" s="4" t="s">
        <v>31</v>
      </c>
      <c r="B128" s="4" t="s">
        <v>1113</v>
      </c>
      <c r="C128" s="4">
        <v>7</v>
      </c>
      <c r="D128" s="4">
        <v>5</v>
      </c>
      <c r="E128" s="4">
        <v>30</v>
      </c>
      <c r="F128" s="4" t="s">
        <v>47</v>
      </c>
      <c r="G128" s="4">
        <v>1</v>
      </c>
      <c r="H128" s="5">
        <v>510</v>
      </c>
      <c r="I128" s="4" t="s">
        <v>947</v>
      </c>
      <c r="J128" s="6">
        <v>29587</v>
      </c>
      <c r="K128" s="4" t="s">
        <v>1159</v>
      </c>
      <c r="L128" s="21">
        <f t="shared" ca="1" si="10"/>
        <v>39</v>
      </c>
      <c r="M128" s="30">
        <f t="shared" ca="1" si="6"/>
        <v>39</v>
      </c>
      <c r="N128" s="31">
        <f t="shared" ca="1" si="7"/>
        <v>39</v>
      </c>
      <c r="O128" s="32">
        <f t="shared" ca="1" si="8"/>
        <v>39</v>
      </c>
      <c r="P128" s="14" t="str">
        <f t="shared" ca="1" si="9"/>
        <v>à réviser</v>
      </c>
    </row>
    <row r="129" spans="1:16" x14ac:dyDescent="0.35">
      <c r="A129" s="4" t="s">
        <v>32</v>
      </c>
      <c r="B129" s="4" t="s">
        <v>1042</v>
      </c>
      <c r="C129" s="4">
        <v>0</v>
      </c>
      <c r="D129" s="4">
        <v>1</v>
      </c>
      <c r="E129" s="4">
        <v>93</v>
      </c>
      <c r="F129" s="4" t="s">
        <v>48</v>
      </c>
      <c r="G129" s="4" t="s">
        <v>946</v>
      </c>
      <c r="H129" s="5">
        <v>2232</v>
      </c>
      <c r="I129" s="4" t="s">
        <v>947</v>
      </c>
      <c r="J129" s="6">
        <v>39845</v>
      </c>
      <c r="K129" s="4" t="s">
        <v>1528</v>
      </c>
      <c r="L129" s="21">
        <f t="shared" ca="1" si="10"/>
        <v>11</v>
      </c>
      <c r="M129" s="30">
        <f t="shared" ca="1" si="6"/>
        <v>10</v>
      </c>
      <c r="N129" s="31">
        <f t="shared" ca="1" si="7"/>
        <v>10</v>
      </c>
      <c r="O129" s="32">
        <f t="shared" ca="1" si="8"/>
        <v>10</v>
      </c>
      <c r="P129" s="14" t="str">
        <f t="shared" ca="1" si="9"/>
        <v/>
      </c>
    </row>
    <row r="130" spans="1:16" x14ac:dyDescent="0.35">
      <c r="A130" s="4" t="s">
        <v>32</v>
      </c>
      <c r="B130" s="4" t="s">
        <v>1043</v>
      </c>
      <c r="C130" s="4">
        <v>0</v>
      </c>
      <c r="D130" s="4">
        <v>2</v>
      </c>
      <c r="E130" s="4">
        <v>42</v>
      </c>
      <c r="F130" s="4" t="s">
        <v>54</v>
      </c>
      <c r="G130" s="4">
        <v>2</v>
      </c>
      <c r="H130" s="5">
        <v>1050</v>
      </c>
      <c r="I130" s="4" t="s">
        <v>947</v>
      </c>
      <c r="J130" s="6">
        <v>38261</v>
      </c>
      <c r="K130" s="4" t="s">
        <v>1415</v>
      </c>
      <c r="L130" s="21">
        <f t="shared" ca="1" si="10"/>
        <v>16</v>
      </c>
      <c r="M130" s="30">
        <f t="shared" ca="1" si="6"/>
        <v>15</v>
      </c>
      <c r="N130" s="31">
        <f t="shared" ca="1" si="7"/>
        <v>15</v>
      </c>
      <c r="O130" s="32">
        <f t="shared" ca="1" si="8"/>
        <v>15</v>
      </c>
      <c r="P130" s="14" t="str">
        <f t="shared" ca="1" si="9"/>
        <v/>
      </c>
    </row>
    <row r="131" spans="1:16" x14ac:dyDescent="0.35">
      <c r="A131" s="4" t="s">
        <v>32</v>
      </c>
      <c r="B131" s="4" t="s">
        <v>1044</v>
      </c>
      <c r="C131" s="4">
        <v>0</v>
      </c>
      <c r="D131" s="4">
        <v>3</v>
      </c>
      <c r="E131" s="4">
        <v>50</v>
      </c>
      <c r="F131" s="4" t="s">
        <v>48</v>
      </c>
      <c r="G131" s="4" t="s">
        <v>946</v>
      </c>
      <c r="H131" s="5">
        <v>950</v>
      </c>
      <c r="I131" s="4" t="s">
        <v>947</v>
      </c>
      <c r="J131" s="6">
        <v>29465</v>
      </c>
      <c r="K131" s="4" t="s">
        <v>1350</v>
      </c>
      <c r="L131" s="21">
        <f t="shared" ca="1" si="10"/>
        <v>40</v>
      </c>
      <c r="M131" s="30">
        <f t="shared" ca="1" si="6"/>
        <v>39</v>
      </c>
      <c r="N131" s="31">
        <f t="shared" ca="1" si="7"/>
        <v>39</v>
      </c>
      <c r="O131" s="32">
        <f t="shared" ca="1" si="8"/>
        <v>39</v>
      </c>
      <c r="P131" s="14" t="str">
        <f t="shared" ca="1" si="9"/>
        <v>à réviser</v>
      </c>
    </row>
    <row r="132" spans="1:16" x14ac:dyDescent="0.35">
      <c r="A132" s="4" t="s">
        <v>32</v>
      </c>
      <c r="B132" s="4" t="s">
        <v>1045</v>
      </c>
      <c r="C132" s="4">
        <v>0</v>
      </c>
      <c r="D132" s="4">
        <v>4</v>
      </c>
      <c r="E132" s="4">
        <v>53</v>
      </c>
      <c r="F132" s="4" t="s">
        <v>48</v>
      </c>
      <c r="G132" s="4" t="s">
        <v>946</v>
      </c>
      <c r="H132" s="5">
        <v>1166</v>
      </c>
      <c r="I132" s="4" t="s">
        <v>947</v>
      </c>
      <c r="J132" s="6">
        <v>39661</v>
      </c>
      <c r="K132" s="4" t="s">
        <v>1177</v>
      </c>
      <c r="L132" s="21">
        <f t="shared" ca="1" si="10"/>
        <v>12</v>
      </c>
      <c r="M132" s="30">
        <f t="shared" ca="1" si="6"/>
        <v>11</v>
      </c>
      <c r="N132" s="31">
        <f t="shared" ca="1" si="7"/>
        <v>11</v>
      </c>
      <c r="O132" s="32">
        <f t="shared" ca="1" si="8"/>
        <v>11</v>
      </c>
      <c r="P132" s="14" t="str">
        <f t="shared" ca="1" si="9"/>
        <v/>
      </c>
    </row>
    <row r="133" spans="1:16" x14ac:dyDescent="0.35">
      <c r="A133" s="4" t="s">
        <v>32</v>
      </c>
      <c r="B133" s="4" t="s">
        <v>1046</v>
      </c>
      <c r="C133" s="4">
        <v>0</v>
      </c>
      <c r="D133" s="4">
        <v>5</v>
      </c>
      <c r="E133" s="4">
        <v>45</v>
      </c>
      <c r="F133" s="4" t="s">
        <v>54</v>
      </c>
      <c r="G133" s="4">
        <v>1.5</v>
      </c>
      <c r="H133" s="5">
        <v>1035</v>
      </c>
      <c r="I133" s="4" t="s">
        <v>947</v>
      </c>
      <c r="J133" s="6">
        <v>40817</v>
      </c>
      <c r="K133" s="4" t="s">
        <v>1243</v>
      </c>
      <c r="L133" s="21">
        <f t="shared" ca="1" si="10"/>
        <v>9</v>
      </c>
      <c r="M133" s="30">
        <f t="shared" ca="1" si="6"/>
        <v>8</v>
      </c>
      <c r="N133" s="31">
        <f t="shared" ca="1" si="7"/>
        <v>8</v>
      </c>
      <c r="O133" s="32">
        <f t="shared" ca="1" si="8"/>
        <v>8</v>
      </c>
      <c r="P133" s="14" t="str">
        <f t="shared" ca="1" si="9"/>
        <v/>
      </c>
    </row>
    <row r="134" spans="1:16" x14ac:dyDescent="0.35">
      <c r="A134" s="4" t="s">
        <v>32</v>
      </c>
      <c r="B134" s="4" t="s">
        <v>1047</v>
      </c>
      <c r="C134" s="4">
        <v>0</v>
      </c>
      <c r="D134" s="4">
        <v>6</v>
      </c>
      <c r="E134" s="4">
        <v>31</v>
      </c>
      <c r="F134" s="4" t="s">
        <v>48</v>
      </c>
      <c r="G134" s="4" t="s">
        <v>946</v>
      </c>
      <c r="H134" s="5">
        <v>682</v>
      </c>
      <c r="I134" s="4" t="s">
        <v>947</v>
      </c>
      <c r="J134" s="6">
        <v>29677</v>
      </c>
      <c r="K134" s="4" t="s">
        <v>1529</v>
      </c>
      <c r="L134" s="21">
        <f t="shared" ca="1" si="10"/>
        <v>39</v>
      </c>
      <c r="M134" s="30">
        <f t="shared" ca="1" si="6"/>
        <v>38</v>
      </c>
      <c r="N134" s="31">
        <f t="shared" ca="1" si="7"/>
        <v>38</v>
      </c>
      <c r="O134" s="32">
        <f t="shared" ca="1" si="8"/>
        <v>38</v>
      </c>
      <c r="P134" s="14" t="str">
        <f t="shared" ca="1" si="9"/>
        <v>à réviser</v>
      </c>
    </row>
    <row r="135" spans="1:16" x14ac:dyDescent="0.35">
      <c r="A135" s="4" t="s">
        <v>32</v>
      </c>
      <c r="B135" s="4" t="s">
        <v>1048</v>
      </c>
      <c r="C135" s="4">
        <v>0</v>
      </c>
      <c r="D135" s="4">
        <v>7</v>
      </c>
      <c r="E135" s="4">
        <v>37</v>
      </c>
      <c r="F135" s="4" t="s">
        <v>54</v>
      </c>
      <c r="G135" s="4">
        <v>2.5</v>
      </c>
      <c r="H135" s="5">
        <v>888</v>
      </c>
      <c r="I135" s="4" t="s">
        <v>947</v>
      </c>
      <c r="J135" s="6">
        <v>42552</v>
      </c>
      <c r="K135" s="4" t="s">
        <v>1530</v>
      </c>
      <c r="L135" s="21">
        <f t="shared" ca="1" si="10"/>
        <v>4</v>
      </c>
      <c r="M135" s="30">
        <f t="shared" ref="M135:M198" ca="1" si="11">ROUNDDOWN(($B$3-J135)/365.25,0)</f>
        <v>3</v>
      </c>
      <c r="N135" s="31">
        <f t="shared" ref="N135:N198" ca="1" si="12">ROUNDDOWN((YEARFRAC(J135,$B$3,1)),0)</f>
        <v>3</v>
      </c>
      <c r="O135" s="32">
        <f t="shared" ref="O135:O198" ca="1" si="13">DATEDIF(J135,$B$3,"y")</f>
        <v>3</v>
      </c>
      <c r="P135" s="14" t="str">
        <f t="shared" ref="P135:P198" ca="1" si="14">IF(L135&gt;25,"à réviser","")</f>
        <v/>
      </c>
    </row>
    <row r="136" spans="1:16" x14ac:dyDescent="0.35">
      <c r="A136" s="4" t="s">
        <v>32</v>
      </c>
      <c r="B136" s="4" t="s">
        <v>1049</v>
      </c>
      <c r="C136" s="4">
        <v>1</v>
      </c>
      <c r="D136" s="4">
        <v>1</v>
      </c>
      <c r="E136" s="4">
        <v>69</v>
      </c>
      <c r="F136" s="4" t="s">
        <v>54</v>
      </c>
      <c r="G136" s="4">
        <v>1.5</v>
      </c>
      <c r="H136" s="5">
        <v>1380</v>
      </c>
      <c r="I136" s="4" t="s">
        <v>947</v>
      </c>
      <c r="J136" s="6">
        <v>37165</v>
      </c>
      <c r="K136" s="4" t="s">
        <v>1531</v>
      </c>
      <c r="L136" s="21">
        <f t="shared" ca="1" si="10"/>
        <v>19</v>
      </c>
      <c r="M136" s="30">
        <f t="shared" ca="1" si="11"/>
        <v>18</v>
      </c>
      <c r="N136" s="31">
        <f t="shared" ca="1" si="12"/>
        <v>18</v>
      </c>
      <c r="O136" s="32">
        <f t="shared" ca="1" si="13"/>
        <v>18</v>
      </c>
      <c r="P136" s="14" t="str">
        <f t="shared" ca="1" si="14"/>
        <v/>
      </c>
    </row>
    <row r="137" spans="1:16" x14ac:dyDescent="0.35">
      <c r="A137" s="4" t="s">
        <v>32</v>
      </c>
      <c r="B137" s="4" t="s">
        <v>1050</v>
      </c>
      <c r="C137" s="4">
        <v>1</v>
      </c>
      <c r="D137" s="4">
        <v>2</v>
      </c>
      <c r="E137" s="4">
        <v>59</v>
      </c>
      <c r="F137" s="4" t="s">
        <v>47</v>
      </c>
      <c r="G137" s="4">
        <v>3.5</v>
      </c>
      <c r="H137" s="5">
        <v>1003</v>
      </c>
      <c r="I137" s="4" t="s">
        <v>947</v>
      </c>
      <c r="J137" s="6">
        <v>37530</v>
      </c>
      <c r="K137" s="4" t="s">
        <v>1451</v>
      </c>
      <c r="L137" s="21">
        <f t="shared" ref="L137:L200" ca="1" si="15">YEAR($B$3)-YEAR(J137)</f>
        <v>18</v>
      </c>
      <c r="M137" s="30">
        <f t="shared" ca="1" si="11"/>
        <v>17</v>
      </c>
      <c r="N137" s="31">
        <f t="shared" ca="1" si="12"/>
        <v>17</v>
      </c>
      <c r="O137" s="32">
        <f t="shared" ca="1" si="13"/>
        <v>17</v>
      </c>
      <c r="P137" s="14" t="str">
        <f t="shared" ca="1" si="14"/>
        <v/>
      </c>
    </row>
    <row r="138" spans="1:16" x14ac:dyDescent="0.35">
      <c r="A138" s="4" t="s">
        <v>32</v>
      </c>
      <c r="B138" s="4" t="s">
        <v>1051</v>
      </c>
      <c r="C138" s="4">
        <v>1</v>
      </c>
      <c r="D138" s="4">
        <v>3</v>
      </c>
      <c r="E138" s="4">
        <v>57</v>
      </c>
      <c r="F138" s="4" t="s">
        <v>47</v>
      </c>
      <c r="G138" s="4">
        <v>2.5</v>
      </c>
      <c r="H138" s="5">
        <v>1026</v>
      </c>
      <c r="I138" s="4" t="s">
        <v>947</v>
      </c>
      <c r="J138" s="6">
        <v>31564</v>
      </c>
      <c r="K138" s="4" t="s">
        <v>1532</v>
      </c>
      <c r="L138" s="21">
        <f t="shared" ca="1" si="15"/>
        <v>34</v>
      </c>
      <c r="M138" s="30">
        <f t="shared" ca="1" si="11"/>
        <v>33</v>
      </c>
      <c r="N138" s="31">
        <f t="shared" ca="1" si="12"/>
        <v>33</v>
      </c>
      <c r="O138" s="32">
        <f t="shared" ca="1" si="13"/>
        <v>33</v>
      </c>
      <c r="P138" s="14" t="str">
        <f t="shared" ca="1" si="14"/>
        <v>à réviser</v>
      </c>
    </row>
    <row r="139" spans="1:16" x14ac:dyDescent="0.35">
      <c r="A139" s="4" t="s">
        <v>32</v>
      </c>
      <c r="B139" s="4" t="s">
        <v>1052</v>
      </c>
      <c r="C139" s="4">
        <v>1</v>
      </c>
      <c r="D139" s="4">
        <v>4</v>
      </c>
      <c r="E139" s="4">
        <v>47</v>
      </c>
      <c r="F139" s="4" t="s">
        <v>54</v>
      </c>
      <c r="G139" s="4">
        <v>2</v>
      </c>
      <c r="H139" s="5">
        <v>1128</v>
      </c>
      <c r="I139" s="4" t="s">
        <v>947</v>
      </c>
      <c r="J139" s="6">
        <v>41214</v>
      </c>
      <c r="K139" s="4" t="s">
        <v>1470</v>
      </c>
      <c r="L139" s="21">
        <f t="shared" ca="1" si="15"/>
        <v>8</v>
      </c>
      <c r="M139" s="30">
        <f t="shared" ca="1" si="11"/>
        <v>7</v>
      </c>
      <c r="N139" s="31">
        <f t="shared" ca="1" si="12"/>
        <v>7</v>
      </c>
      <c r="O139" s="32">
        <f t="shared" ca="1" si="13"/>
        <v>7</v>
      </c>
      <c r="P139" s="14" t="str">
        <f t="shared" ca="1" si="14"/>
        <v/>
      </c>
    </row>
    <row r="140" spans="1:16" x14ac:dyDescent="0.35">
      <c r="A140" s="4" t="s">
        <v>32</v>
      </c>
      <c r="B140" s="4" t="s">
        <v>1053</v>
      </c>
      <c r="C140" s="4">
        <v>1</v>
      </c>
      <c r="D140" s="4">
        <v>5</v>
      </c>
      <c r="E140" s="4">
        <v>36</v>
      </c>
      <c r="F140" s="4" t="s">
        <v>47</v>
      </c>
      <c r="G140" s="4">
        <v>1.5</v>
      </c>
      <c r="H140" s="5">
        <v>684</v>
      </c>
      <c r="I140" s="4" t="s">
        <v>947</v>
      </c>
      <c r="J140" s="6">
        <v>35431</v>
      </c>
      <c r="K140" s="4" t="s">
        <v>1533</v>
      </c>
      <c r="L140" s="21">
        <f t="shared" ca="1" si="15"/>
        <v>23</v>
      </c>
      <c r="M140" s="30">
        <f t="shared" ca="1" si="11"/>
        <v>23</v>
      </c>
      <c r="N140" s="31">
        <f t="shared" ca="1" si="12"/>
        <v>23</v>
      </c>
      <c r="O140" s="32">
        <f t="shared" ca="1" si="13"/>
        <v>23</v>
      </c>
      <c r="P140" s="14" t="str">
        <f t="shared" ca="1" si="14"/>
        <v/>
      </c>
    </row>
    <row r="141" spans="1:16" x14ac:dyDescent="0.35">
      <c r="A141" s="4" t="s">
        <v>32</v>
      </c>
      <c r="B141" s="4" t="s">
        <v>1114</v>
      </c>
      <c r="C141" s="4">
        <v>1</v>
      </c>
      <c r="D141" s="4">
        <v>6</v>
      </c>
      <c r="E141" s="4">
        <v>46</v>
      </c>
      <c r="F141" s="4" t="s">
        <v>47</v>
      </c>
      <c r="G141" s="4">
        <v>2.5</v>
      </c>
      <c r="H141" s="5">
        <v>690</v>
      </c>
      <c r="I141" s="4" t="s">
        <v>947</v>
      </c>
      <c r="J141" s="6">
        <v>33086</v>
      </c>
      <c r="K141" s="4" t="s">
        <v>1534</v>
      </c>
      <c r="L141" s="21">
        <f t="shared" ca="1" si="15"/>
        <v>30</v>
      </c>
      <c r="M141" s="30">
        <f t="shared" ca="1" si="11"/>
        <v>29</v>
      </c>
      <c r="N141" s="31">
        <f t="shared" ca="1" si="12"/>
        <v>29</v>
      </c>
      <c r="O141" s="32">
        <f t="shared" ca="1" si="13"/>
        <v>29</v>
      </c>
      <c r="P141" s="14" t="str">
        <f t="shared" ca="1" si="14"/>
        <v>à réviser</v>
      </c>
    </row>
    <row r="142" spans="1:16" x14ac:dyDescent="0.35">
      <c r="A142" s="4" t="s">
        <v>32</v>
      </c>
      <c r="B142" s="4" t="s">
        <v>1115</v>
      </c>
      <c r="C142" s="4">
        <v>1</v>
      </c>
      <c r="D142" s="4">
        <v>7</v>
      </c>
      <c r="E142" s="4">
        <v>37</v>
      </c>
      <c r="F142" s="4" t="s">
        <v>47</v>
      </c>
      <c r="G142" s="4">
        <v>2</v>
      </c>
      <c r="H142" s="5">
        <v>555</v>
      </c>
      <c r="I142" s="4" t="s">
        <v>947</v>
      </c>
      <c r="J142" s="6">
        <v>34943</v>
      </c>
      <c r="K142" s="4" t="s">
        <v>1535</v>
      </c>
      <c r="L142" s="21">
        <f t="shared" ca="1" si="15"/>
        <v>25</v>
      </c>
      <c r="M142" s="30">
        <f t="shared" ca="1" si="11"/>
        <v>24</v>
      </c>
      <c r="N142" s="31">
        <f t="shared" ca="1" si="12"/>
        <v>24</v>
      </c>
      <c r="O142" s="32">
        <f t="shared" ca="1" si="13"/>
        <v>24</v>
      </c>
      <c r="P142" s="14" t="str">
        <f t="shared" ca="1" si="14"/>
        <v/>
      </c>
    </row>
    <row r="143" spans="1:16" x14ac:dyDescent="0.35">
      <c r="A143" s="4" t="s">
        <v>32</v>
      </c>
      <c r="B143" s="4" t="s">
        <v>1054</v>
      </c>
      <c r="C143" s="4">
        <v>2</v>
      </c>
      <c r="D143" s="4">
        <v>1</v>
      </c>
      <c r="E143" s="4">
        <v>58</v>
      </c>
      <c r="F143" s="4" t="s">
        <v>47</v>
      </c>
      <c r="G143" s="4">
        <v>2.5</v>
      </c>
      <c r="H143" s="5">
        <v>1102</v>
      </c>
      <c r="I143" s="4" t="s">
        <v>947</v>
      </c>
      <c r="J143" s="6">
        <v>34060</v>
      </c>
      <c r="K143" s="4" t="s">
        <v>1420</v>
      </c>
      <c r="L143" s="21">
        <f t="shared" ca="1" si="15"/>
        <v>27</v>
      </c>
      <c r="M143" s="30">
        <f t="shared" ca="1" si="11"/>
        <v>26</v>
      </c>
      <c r="N143" s="31">
        <f t="shared" ca="1" si="12"/>
        <v>26</v>
      </c>
      <c r="O143" s="32">
        <f t="shared" ca="1" si="13"/>
        <v>26</v>
      </c>
      <c r="P143" s="14" t="str">
        <f t="shared" ca="1" si="14"/>
        <v>à réviser</v>
      </c>
    </row>
    <row r="144" spans="1:16" x14ac:dyDescent="0.35">
      <c r="A144" s="4" t="s">
        <v>32</v>
      </c>
      <c r="B144" s="4" t="s">
        <v>1055</v>
      </c>
      <c r="C144" s="4">
        <v>2</v>
      </c>
      <c r="D144" s="4">
        <v>2</v>
      </c>
      <c r="E144" s="4">
        <v>33</v>
      </c>
      <c r="F144" s="4" t="s">
        <v>47</v>
      </c>
      <c r="G144" s="4">
        <v>2</v>
      </c>
      <c r="H144" s="5">
        <v>594</v>
      </c>
      <c r="I144" s="4" t="s">
        <v>947</v>
      </c>
      <c r="J144" s="6">
        <v>31594</v>
      </c>
      <c r="K144" s="4" t="s">
        <v>1453</v>
      </c>
      <c r="L144" s="21">
        <f t="shared" ca="1" si="15"/>
        <v>34</v>
      </c>
      <c r="M144" s="30">
        <f t="shared" ca="1" si="11"/>
        <v>33</v>
      </c>
      <c r="N144" s="31">
        <f t="shared" ca="1" si="12"/>
        <v>33</v>
      </c>
      <c r="O144" s="32">
        <f t="shared" ca="1" si="13"/>
        <v>33</v>
      </c>
      <c r="P144" s="14" t="str">
        <f t="shared" ca="1" si="14"/>
        <v>à réviser</v>
      </c>
    </row>
    <row r="145" spans="1:16" x14ac:dyDescent="0.35">
      <c r="A145" s="4" t="s">
        <v>32</v>
      </c>
      <c r="B145" s="4" t="s">
        <v>1056</v>
      </c>
      <c r="C145" s="4">
        <v>2</v>
      </c>
      <c r="D145" s="4">
        <v>3</v>
      </c>
      <c r="E145" s="4">
        <v>34</v>
      </c>
      <c r="F145" s="4" t="s">
        <v>47</v>
      </c>
      <c r="G145" s="4">
        <v>2</v>
      </c>
      <c r="H145" s="5">
        <v>578</v>
      </c>
      <c r="I145" s="4" t="s">
        <v>947</v>
      </c>
      <c r="J145" s="6">
        <v>42186</v>
      </c>
      <c r="K145" s="4" t="s">
        <v>1536</v>
      </c>
      <c r="L145" s="21">
        <f t="shared" ca="1" si="15"/>
        <v>5</v>
      </c>
      <c r="M145" s="30">
        <f t="shared" ca="1" si="11"/>
        <v>4</v>
      </c>
      <c r="N145" s="31">
        <f t="shared" ca="1" si="12"/>
        <v>4</v>
      </c>
      <c r="O145" s="32">
        <f t="shared" ca="1" si="13"/>
        <v>4</v>
      </c>
      <c r="P145" s="14" t="str">
        <f t="shared" ca="1" si="14"/>
        <v/>
      </c>
    </row>
    <row r="146" spans="1:16" x14ac:dyDescent="0.35">
      <c r="A146" s="4" t="s">
        <v>32</v>
      </c>
      <c r="B146" s="4" t="s">
        <v>1057</v>
      </c>
      <c r="C146" s="4">
        <v>2</v>
      </c>
      <c r="D146" s="4">
        <v>4</v>
      </c>
      <c r="E146" s="4">
        <v>49</v>
      </c>
      <c r="F146" s="4" t="s">
        <v>54</v>
      </c>
      <c r="G146" s="4">
        <v>1.5</v>
      </c>
      <c r="H146" s="5">
        <v>1176</v>
      </c>
      <c r="I146" s="4" t="s">
        <v>952</v>
      </c>
      <c r="J146" s="6">
        <v>30651</v>
      </c>
      <c r="K146" s="4" t="s">
        <v>1420</v>
      </c>
      <c r="L146" s="21">
        <f t="shared" ca="1" si="15"/>
        <v>37</v>
      </c>
      <c r="M146" s="30">
        <f t="shared" ca="1" si="11"/>
        <v>36</v>
      </c>
      <c r="N146" s="31">
        <f t="shared" ca="1" si="12"/>
        <v>36</v>
      </c>
      <c r="O146" s="32">
        <f t="shared" ca="1" si="13"/>
        <v>36</v>
      </c>
      <c r="P146" s="14" t="str">
        <f t="shared" ca="1" si="14"/>
        <v>à réviser</v>
      </c>
    </row>
    <row r="147" spans="1:16" x14ac:dyDescent="0.35">
      <c r="A147" s="4" t="s">
        <v>32</v>
      </c>
      <c r="B147" s="4" t="s">
        <v>1058</v>
      </c>
      <c r="C147" s="4">
        <v>2</v>
      </c>
      <c r="D147" s="4">
        <v>5</v>
      </c>
      <c r="E147" s="4">
        <v>33</v>
      </c>
      <c r="F147" s="4" t="s">
        <v>54</v>
      </c>
      <c r="G147" s="4">
        <v>1.5</v>
      </c>
      <c r="H147" s="5">
        <v>660</v>
      </c>
      <c r="I147" s="4" t="s">
        <v>947</v>
      </c>
      <c r="J147" s="6">
        <v>43252</v>
      </c>
      <c r="K147" s="4" t="s">
        <v>1453</v>
      </c>
      <c r="L147" s="21">
        <f t="shared" ca="1" si="15"/>
        <v>2</v>
      </c>
      <c r="M147" s="30">
        <f t="shared" ca="1" si="11"/>
        <v>1</v>
      </c>
      <c r="N147" s="31">
        <f t="shared" ca="1" si="12"/>
        <v>1</v>
      </c>
      <c r="O147" s="32">
        <f t="shared" ca="1" si="13"/>
        <v>1</v>
      </c>
      <c r="P147" s="14" t="str">
        <f t="shared" ca="1" si="14"/>
        <v/>
      </c>
    </row>
    <row r="148" spans="1:16" x14ac:dyDescent="0.35">
      <c r="A148" s="4" t="s">
        <v>32</v>
      </c>
      <c r="B148" s="4" t="s">
        <v>1116</v>
      </c>
      <c r="C148" s="4">
        <v>2</v>
      </c>
      <c r="D148" s="4">
        <v>6</v>
      </c>
      <c r="E148" s="4">
        <v>60</v>
      </c>
      <c r="F148" s="4" t="s">
        <v>47</v>
      </c>
      <c r="G148" s="4">
        <v>2.5</v>
      </c>
      <c r="H148" s="5">
        <v>1080</v>
      </c>
      <c r="I148" s="4" t="s">
        <v>947</v>
      </c>
      <c r="J148" s="6">
        <v>39083</v>
      </c>
      <c r="K148" s="4" t="s">
        <v>1237</v>
      </c>
      <c r="L148" s="21">
        <f t="shared" ca="1" si="15"/>
        <v>13</v>
      </c>
      <c r="M148" s="30">
        <f t="shared" ca="1" si="11"/>
        <v>13</v>
      </c>
      <c r="N148" s="31">
        <f t="shared" ca="1" si="12"/>
        <v>13</v>
      </c>
      <c r="O148" s="32">
        <f t="shared" ca="1" si="13"/>
        <v>13</v>
      </c>
      <c r="P148" s="14" t="str">
        <f t="shared" ca="1" si="14"/>
        <v/>
      </c>
    </row>
    <row r="149" spans="1:16" x14ac:dyDescent="0.35">
      <c r="A149" s="4" t="s">
        <v>32</v>
      </c>
      <c r="B149" s="4" t="s">
        <v>1117</v>
      </c>
      <c r="C149" s="4">
        <v>2</v>
      </c>
      <c r="D149" s="4">
        <v>7</v>
      </c>
      <c r="E149" s="4">
        <v>30</v>
      </c>
      <c r="F149" s="4" t="s">
        <v>47</v>
      </c>
      <c r="G149" s="4">
        <v>1</v>
      </c>
      <c r="H149" s="5">
        <v>510</v>
      </c>
      <c r="I149" s="4" t="s">
        <v>947</v>
      </c>
      <c r="J149" s="6">
        <v>32448</v>
      </c>
      <c r="K149" s="4" t="s">
        <v>1537</v>
      </c>
      <c r="L149" s="21">
        <f t="shared" ca="1" si="15"/>
        <v>32</v>
      </c>
      <c r="M149" s="30">
        <f t="shared" ca="1" si="11"/>
        <v>31</v>
      </c>
      <c r="N149" s="31">
        <f t="shared" ca="1" si="12"/>
        <v>31</v>
      </c>
      <c r="O149" s="32">
        <f t="shared" ca="1" si="13"/>
        <v>31</v>
      </c>
      <c r="P149" s="14" t="str">
        <f t="shared" ca="1" si="14"/>
        <v>à réviser</v>
      </c>
    </row>
    <row r="150" spans="1:16" x14ac:dyDescent="0.35">
      <c r="A150" s="4" t="s">
        <v>32</v>
      </c>
      <c r="B150" s="4" t="s">
        <v>1118</v>
      </c>
      <c r="C150" s="4">
        <v>2</v>
      </c>
      <c r="D150" s="4">
        <v>8</v>
      </c>
      <c r="E150" s="4">
        <v>54</v>
      </c>
      <c r="F150" s="4" t="s">
        <v>47</v>
      </c>
      <c r="G150" s="4">
        <v>2.5</v>
      </c>
      <c r="H150" s="5">
        <v>972</v>
      </c>
      <c r="I150" s="4" t="s">
        <v>947</v>
      </c>
      <c r="J150" s="6">
        <v>30651</v>
      </c>
      <c r="K150" s="4" t="s">
        <v>1538</v>
      </c>
      <c r="L150" s="21">
        <f t="shared" ca="1" si="15"/>
        <v>37</v>
      </c>
      <c r="M150" s="30">
        <f t="shared" ca="1" si="11"/>
        <v>36</v>
      </c>
      <c r="N150" s="31">
        <f t="shared" ca="1" si="12"/>
        <v>36</v>
      </c>
      <c r="O150" s="32">
        <f t="shared" ca="1" si="13"/>
        <v>36</v>
      </c>
      <c r="P150" s="14" t="str">
        <f t="shared" ca="1" si="14"/>
        <v>à réviser</v>
      </c>
    </row>
    <row r="151" spans="1:16" x14ac:dyDescent="0.35">
      <c r="A151" s="4" t="s">
        <v>32</v>
      </c>
      <c r="B151" s="4" t="s">
        <v>1059</v>
      </c>
      <c r="C151" s="4">
        <v>3</v>
      </c>
      <c r="D151" s="4">
        <v>1</v>
      </c>
      <c r="E151" s="4">
        <v>76</v>
      </c>
      <c r="F151" s="4" t="s">
        <v>47</v>
      </c>
      <c r="G151" s="4">
        <v>4</v>
      </c>
      <c r="H151" s="5">
        <v>1292</v>
      </c>
      <c r="I151" s="4" t="s">
        <v>947</v>
      </c>
      <c r="J151" s="6">
        <v>40360</v>
      </c>
      <c r="K151" s="4" t="s">
        <v>1539</v>
      </c>
      <c r="L151" s="21">
        <f t="shared" ca="1" si="15"/>
        <v>10</v>
      </c>
      <c r="M151" s="30">
        <f t="shared" ca="1" si="11"/>
        <v>9</v>
      </c>
      <c r="N151" s="31">
        <f t="shared" ca="1" si="12"/>
        <v>9</v>
      </c>
      <c r="O151" s="32">
        <f t="shared" ca="1" si="13"/>
        <v>9</v>
      </c>
      <c r="P151" s="14" t="str">
        <f t="shared" ca="1" si="14"/>
        <v/>
      </c>
    </row>
    <row r="152" spans="1:16" x14ac:dyDescent="0.35">
      <c r="A152" s="4" t="s">
        <v>32</v>
      </c>
      <c r="B152" s="4" t="s">
        <v>1060</v>
      </c>
      <c r="C152" s="4">
        <v>3</v>
      </c>
      <c r="D152" s="4">
        <v>2</v>
      </c>
      <c r="E152" s="4">
        <v>92</v>
      </c>
      <c r="F152" s="4" t="s">
        <v>47</v>
      </c>
      <c r="G152" s="4">
        <v>3.5</v>
      </c>
      <c r="H152" s="5">
        <v>1840</v>
      </c>
      <c r="I152" s="4" t="s">
        <v>947</v>
      </c>
      <c r="J152" s="6">
        <v>39753</v>
      </c>
      <c r="K152" s="4" t="s">
        <v>1540</v>
      </c>
      <c r="L152" s="21">
        <f t="shared" ca="1" si="15"/>
        <v>12</v>
      </c>
      <c r="M152" s="30">
        <f t="shared" ca="1" si="11"/>
        <v>11</v>
      </c>
      <c r="N152" s="31">
        <f t="shared" ca="1" si="12"/>
        <v>11</v>
      </c>
      <c r="O152" s="32">
        <f t="shared" ca="1" si="13"/>
        <v>11</v>
      </c>
      <c r="P152" s="14" t="str">
        <f t="shared" ca="1" si="14"/>
        <v/>
      </c>
    </row>
    <row r="153" spans="1:16" x14ac:dyDescent="0.35">
      <c r="A153" s="4" t="s">
        <v>32</v>
      </c>
      <c r="B153" s="4" t="s">
        <v>1061</v>
      </c>
      <c r="C153" s="4">
        <v>3</v>
      </c>
      <c r="D153" s="4">
        <v>3</v>
      </c>
      <c r="E153" s="4">
        <v>92</v>
      </c>
      <c r="F153" s="4" t="s">
        <v>47</v>
      </c>
      <c r="G153" s="4">
        <v>3.5</v>
      </c>
      <c r="H153" s="5">
        <v>1380</v>
      </c>
      <c r="I153" s="4" t="s">
        <v>947</v>
      </c>
      <c r="J153" s="6">
        <v>33970</v>
      </c>
      <c r="K153" s="4" t="s">
        <v>1541</v>
      </c>
      <c r="L153" s="21">
        <f t="shared" ca="1" si="15"/>
        <v>27</v>
      </c>
      <c r="M153" s="30">
        <f t="shared" ca="1" si="11"/>
        <v>27</v>
      </c>
      <c r="N153" s="31">
        <f t="shared" ca="1" si="12"/>
        <v>27</v>
      </c>
      <c r="O153" s="32">
        <f t="shared" ca="1" si="13"/>
        <v>27</v>
      </c>
      <c r="P153" s="14" t="str">
        <f t="shared" ca="1" si="14"/>
        <v>à réviser</v>
      </c>
    </row>
    <row r="154" spans="1:16" x14ac:dyDescent="0.35">
      <c r="A154" s="4" t="s">
        <v>32</v>
      </c>
      <c r="B154" s="4" t="s">
        <v>1062</v>
      </c>
      <c r="C154" s="4">
        <v>3</v>
      </c>
      <c r="D154" s="4">
        <v>4</v>
      </c>
      <c r="E154" s="4">
        <v>35</v>
      </c>
      <c r="F154" s="4" t="s">
        <v>47</v>
      </c>
      <c r="G154" s="4">
        <v>1</v>
      </c>
      <c r="H154" s="5">
        <v>560</v>
      </c>
      <c r="I154" s="4" t="s">
        <v>952</v>
      </c>
      <c r="J154" s="6">
        <v>34851</v>
      </c>
      <c r="K154" s="4" t="s">
        <v>1539</v>
      </c>
      <c r="L154" s="21">
        <f t="shared" ca="1" si="15"/>
        <v>25</v>
      </c>
      <c r="M154" s="30">
        <f t="shared" ca="1" si="11"/>
        <v>24</v>
      </c>
      <c r="N154" s="31">
        <f t="shared" ca="1" si="12"/>
        <v>24</v>
      </c>
      <c r="O154" s="32">
        <f t="shared" ca="1" si="13"/>
        <v>24</v>
      </c>
      <c r="P154" s="14" t="str">
        <f t="shared" ca="1" si="14"/>
        <v/>
      </c>
    </row>
    <row r="155" spans="1:16" x14ac:dyDescent="0.35">
      <c r="A155" s="4" t="s">
        <v>32</v>
      </c>
      <c r="B155" s="4" t="s">
        <v>1063</v>
      </c>
      <c r="C155" s="4">
        <v>3</v>
      </c>
      <c r="D155" s="4">
        <v>5</v>
      </c>
      <c r="E155" s="4">
        <v>56</v>
      </c>
      <c r="F155" s="4" t="s">
        <v>47</v>
      </c>
      <c r="G155" s="4">
        <v>2</v>
      </c>
      <c r="H155" s="5">
        <v>1008</v>
      </c>
      <c r="I155" s="4" t="s">
        <v>947</v>
      </c>
      <c r="J155" s="6">
        <v>35916</v>
      </c>
      <c r="K155" s="4" t="s">
        <v>1542</v>
      </c>
      <c r="L155" s="21">
        <f t="shared" ca="1" si="15"/>
        <v>22</v>
      </c>
      <c r="M155" s="30">
        <f t="shared" ca="1" si="11"/>
        <v>21</v>
      </c>
      <c r="N155" s="31">
        <f t="shared" ca="1" si="12"/>
        <v>21</v>
      </c>
      <c r="O155" s="32">
        <f t="shared" ca="1" si="13"/>
        <v>21</v>
      </c>
      <c r="P155" s="14" t="str">
        <f t="shared" ca="1" si="14"/>
        <v/>
      </c>
    </row>
    <row r="156" spans="1:16" x14ac:dyDescent="0.35">
      <c r="A156" s="4" t="s">
        <v>32</v>
      </c>
      <c r="B156" s="4" t="s">
        <v>1119</v>
      </c>
      <c r="C156" s="4">
        <v>4</v>
      </c>
      <c r="D156" s="4">
        <v>1</v>
      </c>
      <c r="E156" s="4">
        <v>95</v>
      </c>
      <c r="F156" s="4" t="s">
        <v>47</v>
      </c>
      <c r="G156" s="4">
        <v>5.5</v>
      </c>
      <c r="H156" s="5">
        <v>1710</v>
      </c>
      <c r="I156" s="4" t="s">
        <v>947</v>
      </c>
      <c r="J156" s="6">
        <v>34851</v>
      </c>
      <c r="K156" s="4" t="s">
        <v>1543</v>
      </c>
      <c r="L156" s="21">
        <f t="shared" ca="1" si="15"/>
        <v>25</v>
      </c>
      <c r="M156" s="30">
        <f t="shared" ca="1" si="11"/>
        <v>24</v>
      </c>
      <c r="N156" s="31">
        <f t="shared" ca="1" si="12"/>
        <v>24</v>
      </c>
      <c r="O156" s="32">
        <f t="shared" ca="1" si="13"/>
        <v>24</v>
      </c>
      <c r="P156" s="14" t="str">
        <f t="shared" ca="1" si="14"/>
        <v/>
      </c>
    </row>
    <row r="157" spans="1:16" x14ac:dyDescent="0.35">
      <c r="A157" s="4" t="s">
        <v>32</v>
      </c>
      <c r="B157" s="4" t="s">
        <v>1120</v>
      </c>
      <c r="C157" s="4">
        <v>4</v>
      </c>
      <c r="D157" s="4">
        <v>2</v>
      </c>
      <c r="E157" s="4">
        <v>37</v>
      </c>
      <c r="F157" s="4" t="s">
        <v>47</v>
      </c>
      <c r="G157" s="4">
        <v>1.5</v>
      </c>
      <c r="H157" s="5">
        <v>703</v>
      </c>
      <c r="I157" s="4" t="s">
        <v>952</v>
      </c>
      <c r="J157" s="6">
        <v>37316</v>
      </c>
      <c r="K157" s="4" t="s">
        <v>1539</v>
      </c>
      <c r="L157" s="21">
        <f t="shared" ca="1" si="15"/>
        <v>18</v>
      </c>
      <c r="M157" s="30">
        <f t="shared" ca="1" si="11"/>
        <v>17</v>
      </c>
      <c r="N157" s="31">
        <f t="shared" ca="1" si="12"/>
        <v>17</v>
      </c>
      <c r="O157" s="32">
        <f t="shared" ca="1" si="13"/>
        <v>17</v>
      </c>
      <c r="P157" s="14" t="str">
        <f t="shared" ca="1" si="14"/>
        <v/>
      </c>
    </row>
    <row r="158" spans="1:16" x14ac:dyDescent="0.35">
      <c r="A158" s="4" t="s">
        <v>32</v>
      </c>
      <c r="B158" s="4" t="s">
        <v>1121</v>
      </c>
      <c r="C158" s="4">
        <v>4</v>
      </c>
      <c r="D158" s="4">
        <v>3</v>
      </c>
      <c r="E158" s="4">
        <v>79</v>
      </c>
      <c r="F158" s="4" t="s">
        <v>47</v>
      </c>
      <c r="G158" s="4">
        <v>5</v>
      </c>
      <c r="H158" s="5">
        <v>1185</v>
      </c>
      <c r="I158" s="4" t="s">
        <v>952</v>
      </c>
      <c r="J158" s="6">
        <v>33208</v>
      </c>
      <c r="K158" s="4" t="s">
        <v>1542</v>
      </c>
      <c r="L158" s="21">
        <f t="shared" ca="1" si="15"/>
        <v>30</v>
      </c>
      <c r="M158" s="30">
        <f t="shared" ca="1" si="11"/>
        <v>29</v>
      </c>
      <c r="N158" s="31">
        <f t="shared" ca="1" si="12"/>
        <v>29</v>
      </c>
      <c r="O158" s="32">
        <f t="shared" ca="1" si="13"/>
        <v>29</v>
      </c>
      <c r="P158" s="14" t="str">
        <f t="shared" ca="1" si="14"/>
        <v>à réviser</v>
      </c>
    </row>
    <row r="159" spans="1:16" x14ac:dyDescent="0.35">
      <c r="A159" s="4" t="s">
        <v>32</v>
      </c>
      <c r="B159" s="4" t="s">
        <v>1122</v>
      </c>
      <c r="C159" s="4">
        <v>4</v>
      </c>
      <c r="D159" s="4">
        <v>4</v>
      </c>
      <c r="E159" s="4">
        <v>77</v>
      </c>
      <c r="F159" s="4" t="s">
        <v>54</v>
      </c>
      <c r="G159" s="4">
        <v>3</v>
      </c>
      <c r="H159" s="5">
        <v>1848</v>
      </c>
      <c r="I159" s="4" t="s">
        <v>952</v>
      </c>
      <c r="J159" s="6">
        <v>32448</v>
      </c>
      <c r="K159" s="4" t="s">
        <v>1543</v>
      </c>
      <c r="L159" s="21">
        <f t="shared" ca="1" si="15"/>
        <v>32</v>
      </c>
      <c r="M159" s="30">
        <f t="shared" ca="1" si="11"/>
        <v>31</v>
      </c>
      <c r="N159" s="31">
        <f t="shared" ca="1" si="12"/>
        <v>31</v>
      </c>
      <c r="O159" s="32">
        <f t="shared" ca="1" si="13"/>
        <v>31</v>
      </c>
      <c r="P159" s="14" t="str">
        <f t="shared" ca="1" si="14"/>
        <v>à réviser</v>
      </c>
    </row>
    <row r="160" spans="1:16" x14ac:dyDescent="0.35">
      <c r="A160" s="4" t="s">
        <v>32</v>
      </c>
      <c r="B160" s="4" t="s">
        <v>1123</v>
      </c>
      <c r="C160" s="4">
        <v>4</v>
      </c>
      <c r="D160" s="4">
        <v>5</v>
      </c>
      <c r="E160" s="4">
        <v>30</v>
      </c>
      <c r="F160" s="4" t="s">
        <v>47</v>
      </c>
      <c r="G160" s="4">
        <v>1.5</v>
      </c>
      <c r="H160" s="5">
        <v>510</v>
      </c>
      <c r="I160" s="4" t="s">
        <v>947</v>
      </c>
      <c r="J160" s="6">
        <v>38808</v>
      </c>
      <c r="K160" s="4" t="s">
        <v>1223</v>
      </c>
      <c r="L160" s="21">
        <f t="shared" ca="1" si="15"/>
        <v>14</v>
      </c>
      <c r="M160" s="30">
        <f t="shared" ca="1" si="11"/>
        <v>13</v>
      </c>
      <c r="N160" s="31">
        <f t="shared" ca="1" si="12"/>
        <v>13</v>
      </c>
      <c r="O160" s="32">
        <f t="shared" ca="1" si="13"/>
        <v>13</v>
      </c>
      <c r="P160" s="14" t="str">
        <f t="shared" ca="1" si="14"/>
        <v/>
      </c>
    </row>
    <row r="161" spans="1:16" x14ac:dyDescent="0.35">
      <c r="A161" s="4" t="s">
        <v>32</v>
      </c>
      <c r="B161" s="4" t="s">
        <v>1124</v>
      </c>
      <c r="C161" s="4">
        <v>4</v>
      </c>
      <c r="D161" s="4">
        <v>6</v>
      </c>
      <c r="E161" s="4">
        <v>33</v>
      </c>
      <c r="F161" s="4" t="s">
        <v>47</v>
      </c>
      <c r="G161" s="4">
        <v>1.5</v>
      </c>
      <c r="H161" s="5">
        <v>561</v>
      </c>
      <c r="I161" s="4" t="s">
        <v>947</v>
      </c>
      <c r="J161" s="6">
        <v>29556</v>
      </c>
      <c r="K161" s="4" t="s">
        <v>1173</v>
      </c>
      <c r="L161" s="21">
        <f t="shared" ca="1" si="15"/>
        <v>40</v>
      </c>
      <c r="M161" s="30">
        <f t="shared" ca="1" si="11"/>
        <v>39</v>
      </c>
      <c r="N161" s="31">
        <f t="shared" ca="1" si="12"/>
        <v>39</v>
      </c>
      <c r="O161" s="32">
        <f t="shared" ca="1" si="13"/>
        <v>39</v>
      </c>
      <c r="P161" s="14" t="str">
        <f t="shared" ca="1" si="14"/>
        <v>à réviser</v>
      </c>
    </row>
    <row r="162" spans="1:16" x14ac:dyDescent="0.35">
      <c r="A162" s="4" t="s">
        <v>32</v>
      </c>
      <c r="B162" s="4" t="s">
        <v>1125</v>
      </c>
      <c r="C162" s="4">
        <v>5</v>
      </c>
      <c r="D162" s="4">
        <v>1</v>
      </c>
      <c r="E162" s="4">
        <v>83</v>
      </c>
      <c r="F162" s="4" t="s">
        <v>47</v>
      </c>
      <c r="G162" s="4">
        <v>3</v>
      </c>
      <c r="H162" s="5">
        <v>1660</v>
      </c>
      <c r="I162" s="4" t="s">
        <v>952</v>
      </c>
      <c r="J162" s="6">
        <v>37316</v>
      </c>
      <c r="K162" s="4" t="s">
        <v>1543</v>
      </c>
      <c r="L162" s="21">
        <f t="shared" ca="1" si="15"/>
        <v>18</v>
      </c>
      <c r="M162" s="30">
        <f t="shared" ca="1" si="11"/>
        <v>17</v>
      </c>
      <c r="N162" s="31">
        <f t="shared" ca="1" si="12"/>
        <v>17</v>
      </c>
      <c r="O162" s="32">
        <f t="shared" ca="1" si="13"/>
        <v>17</v>
      </c>
      <c r="P162" s="14" t="str">
        <f t="shared" ca="1" si="14"/>
        <v/>
      </c>
    </row>
    <row r="163" spans="1:16" x14ac:dyDescent="0.35">
      <c r="A163" s="4" t="s">
        <v>32</v>
      </c>
      <c r="B163" s="4" t="s">
        <v>1126</v>
      </c>
      <c r="C163" s="4">
        <v>5</v>
      </c>
      <c r="D163" s="4">
        <v>2</v>
      </c>
      <c r="E163" s="4">
        <v>50</v>
      </c>
      <c r="F163" s="4" t="s">
        <v>54</v>
      </c>
      <c r="G163" s="4">
        <v>2.5</v>
      </c>
      <c r="H163" s="5">
        <v>1050</v>
      </c>
      <c r="I163" s="4" t="s">
        <v>947</v>
      </c>
      <c r="J163" s="6">
        <v>37012</v>
      </c>
      <c r="K163" s="4" t="s">
        <v>1389</v>
      </c>
      <c r="L163" s="21">
        <f t="shared" ca="1" si="15"/>
        <v>19</v>
      </c>
      <c r="M163" s="30">
        <f t="shared" ca="1" si="11"/>
        <v>18</v>
      </c>
      <c r="N163" s="31">
        <f t="shared" ca="1" si="12"/>
        <v>18</v>
      </c>
      <c r="O163" s="32">
        <f t="shared" ca="1" si="13"/>
        <v>18</v>
      </c>
      <c r="P163" s="14" t="str">
        <f t="shared" ca="1" si="14"/>
        <v/>
      </c>
    </row>
    <row r="164" spans="1:16" x14ac:dyDescent="0.35">
      <c r="A164" s="4" t="s">
        <v>32</v>
      </c>
      <c r="B164" s="4" t="s">
        <v>1127</v>
      </c>
      <c r="C164" s="4">
        <v>5</v>
      </c>
      <c r="D164" s="4">
        <v>3</v>
      </c>
      <c r="E164" s="4">
        <v>82</v>
      </c>
      <c r="F164" s="4" t="s">
        <v>47</v>
      </c>
      <c r="G164" s="4">
        <v>5.5</v>
      </c>
      <c r="H164" s="5">
        <v>1640</v>
      </c>
      <c r="I164" s="4" t="s">
        <v>947</v>
      </c>
      <c r="J164" s="6">
        <v>42522</v>
      </c>
      <c r="K164" s="4" t="s">
        <v>1335</v>
      </c>
      <c r="L164" s="21">
        <f t="shared" ca="1" si="15"/>
        <v>4</v>
      </c>
      <c r="M164" s="30">
        <f t="shared" ca="1" si="11"/>
        <v>3</v>
      </c>
      <c r="N164" s="31">
        <f t="shared" ca="1" si="12"/>
        <v>3</v>
      </c>
      <c r="O164" s="32">
        <f t="shared" ca="1" si="13"/>
        <v>3</v>
      </c>
      <c r="P164" s="14" t="str">
        <f t="shared" ca="1" si="14"/>
        <v/>
      </c>
    </row>
    <row r="165" spans="1:16" x14ac:dyDescent="0.35">
      <c r="A165" s="4" t="s">
        <v>32</v>
      </c>
      <c r="B165" s="4" t="s">
        <v>1128</v>
      </c>
      <c r="C165" s="4">
        <v>5</v>
      </c>
      <c r="D165" s="4">
        <v>4</v>
      </c>
      <c r="E165" s="4">
        <v>39</v>
      </c>
      <c r="F165" s="4" t="s">
        <v>47</v>
      </c>
      <c r="G165" s="4">
        <v>1.5</v>
      </c>
      <c r="H165" s="5">
        <v>702</v>
      </c>
      <c r="I165" s="4" t="s">
        <v>952</v>
      </c>
      <c r="J165" s="6">
        <v>31260</v>
      </c>
      <c r="K165" s="4" t="s">
        <v>1582</v>
      </c>
      <c r="L165" s="21">
        <f t="shared" ca="1" si="15"/>
        <v>35</v>
      </c>
      <c r="M165" s="30">
        <f t="shared" ca="1" si="11"/>
        <v>34</v>
      </c>
      <c r="N165" s="31">
        <f t="shared" ca="1" si="12"/>
        <v>34</v>
      </c>
      <c r="O165" s="32">
        <f t="shared" ca="1" si="13"/>
        <v>34</v>
      </c>
      <c r="P165" s="14" t="str">
        <f t="shared" ca="1" si="14"/>
        <v>à réviser</v>
      </c>
    </row>
    <row r="166" spans="1:16" x14ac:dyDescent="0.35">
      <c r="A166" s="4" t="s">
        <v>32</v>
      </c>
      <c r="B166" s="4" t="s">
        <v>1129</v>
      </c>
      <c r="C166" s="4">
        <v>5</v>
      </c>
      <c r="D166" s="4">
        <v>5</v>
      </c>
      <c r="E166" s="4">
        <v>30</v>
      </c>
      <c r="F166" s="4" t="s">
        <v>47</v>
      </c>
      <c r="G166" s="4">
        <v>1</v>
      </c>
      <c r="H166" s="5">
        <v>510</v>
      </c>
      <c r="I166" s="4" t="s">
        <v>947</v>
      </c>
      <c r="J166" s="6">
        <v>30164</v>
      </c>
      <c r="K166" s="4" t="s">
        <v>1332</v>
      </c>
      <c r="L166" s="21">
        <f t="shared" ca="1" si="15"/>
        <v>38</v>
      </c>
      <c r="M166" s="30">
        <f t="shared" ca="1" si="11"/>
        <v>37</v>
      </c>
      <c r="N166" s="31">
        <f t="shared" ca="1" si="12"/>
        <v>37</v>
      </c>
      <c r="O166" s="32">
        <f t="shared" ca="1" si="13"/>
        <v>37</v>
      </c>
      <c r="P166" s="14" t="str">
        <f t="shared" ca="1" si="14"/>
        <v>à réviser</v>
      </c>
    </row>
    <row r="167" spans="1:16" x14ac:dyDescent="0.35">
      <c r="A167" s="4" t="s">
        <v>32</v>
      </c>
      <c r="B167" s="4" t="s">
        <v>1130</v>
      </c>
      <c r="C167" s="4">
        <v>5</v>
      </c>
      <c r="D167" s="4">
        <v>6</v>
      </c>
      <c r="E167" s="4">
        <v>35</v>
      </c>
      <c r="F167" s="4" t="s">
        <v>47</v>
      </c>
      <c r="G167" s="4">
        <v>2.5</v>
      </c>
      <c r="H167" s="5">
        <v>700</v>
      </c>
      <c r="I167" s="4" t="s">
        <v>947</v>
      </c>
      <c r="J167" s="6">
        <v>31898</v>
      </c>
      <c r="K167" s="4" t="s">
        <v>1307</v>
      </c>
      <c r="L167" s="21">
        <f t="shared" ca="1" si="15"/>
        <v>33</v>
      </c>
      <c r="M167" s="30">
        <f t="shared" ca="1" si="11"/>
        <v>32</v>
      </c>
      <c r="N167" s="31">
        <f t="shared" ca="1" si="12"/>
        <v>32</v>
      </c>
      <c r="O167" s="32">
        <f t="shared" ca="1" si="13"/>
        <v>32</v>
      </c>
      <c r="P167" s="14" t="str">
        <f t="shared" ca="1" si="14"/>
        <v>à réviser</v>
      </c>
    </row>
    <row r="168" spans="1:16" x14ac:dyDescent="0.35">
      <c r="A168" s="4" t="s">
        <v>32</v>
      </c>
      <c r="B168" s="4" t="s">
        <v>1131</v>
      </c>
      <c r="C168" s="4">
        <v>5</v>
      </c>
      <c r="D168" s="4">
        <v>7</v>
      </c>
      <c r="E168" s="4">
        <v>32</v>
      </c>
      <c r="F168" s="4" t="s">
        <v>47</v>
      </c>
      <c r="G168" s="4">
        <v>2</v>
      </c>
      <c r="H168" s="5">
        <v>512</v>
      </c>
      <c r="I168" s="4" t="s">
        <v>947</v>
      </c>
      <c r="J168" s="6">
        <v>33208</v>
      </c>
      <c r="K168" s="4" t="s">
        <v>1544</v>
      </c>
      <c r="L168" s="21">
        <f t="shared" ca="1" si="15"/>
        <v>30</v>
      </c>
      <c r="M168" s="30">
        <f t="shared" ca="1" si="11"/>
        <v>29</v>
      </c>
      <c r="N168" s="31">
        <f t="shared" ca="1" si="12"/>
        <v>29</v>
      </c>
      <c r="O168" s="32">
        <f t="shared" ca="1" si="13"/>
        <v>29</v>
      </c>
      <c r="P168" s="14" t="str">
        <f t="shared" ca="1" si="14"/>
        <v>à réviser</v>
      </c>
    </row>
    <row r="169" spans="1:16" x14ac:dyDescent="0.35">
      <c r="A169" s="4" t="s">
        <v>32</v>
      </c>
      <c r="B169" s="4" t="s">
        <v>1132</v>
      </c>
      <c r="C169" s="4">
        <v>6</v>
      </c>
      <c r="D169" s="4">
        <v>1</v>
      </c>
      <c r="E169" s="4">
        <v>96</v>
      </c>
      <c r="F169" s="4" t="s">
        <v>47</v>
      </c>
      <c r="G169" s="4">
        <v>4</v>
      </c>
      <c r="H169" s="5">
        <v>1440</v>
      </c>
      <c r="I169" s="4" t="s">
        <v>947</v>
      </c>
      <c r="J169" s="6">
        <v>40664</v>
      </c>
      <c r="K169" s="4" t="s">
        <v>1545</v>
      </c>
      <c r="L169" s="21">
        <f t="shared" ca="1" si="15"/>
        <v>9</v>
      </c>
      <c r="M169" s="30">
        <f t="shared" ca="1" si="11"/>
        <v>8</v>
      </c>
      <c r="N169" s="31">
        <f t="shared" ca="1" si="12"/>
        <v>8</v>
      </c>
      <c r="O169" s="32">
        <f t="shared" ca="1" si="13"/>
        <v>8</v>
      </c>
      <c r="P169" s="14" t="str">
        <f t="shared" ca="1" si="14"/>
        <v/>
      </c>
    </row>
    <row r="170" spans="1:16" x14ac:dyDescent="0.35">
      <c r="A170" s="4" t="s">
        <v>32</v>
      </c>
      <c r="B170" s="4" t="s">
        <v>1133</v>
      </c>
      <c r="C170" s="4">
        <v>6</v>
      </c>
      <c r="D170" s="4">
        <v>2</v>
      </c>
      <c r="E170" s="4">
        <v>100</v>
      </c>
      <c r="F170" s="4" t="s">
        <v>54</v>
      </c>
      <c r="G170" s="4">
        <v>3</v>
      </c>
      <c r="H170" s="5">
        <v>2100</v>
      </c>
      <c r="I170" s="4" t="s">
        <v>947</v>
      </c>
      <c r="J170" s="6">
        <v>35278</v>
      </c>
      <c r="K170" s="4" t="s">
        <v>1546</v>
      </c>
      <c r="L170" s="21">
        <f t="shared" ca="1" si="15"/>
        <v>24</v>
      </c>
      <c r="M170" s="30">
        <f t="shared" ca="1" si="11"/>
        <v>23</v>
      </c>
      <c r="N170" s="31">
        <f t="shared" ca="1" si="12"/>
        <v>23</v>
      </c>
      <c r="O170" s="32">
        <f t="shared" ca="1" si="13"/>
        <v>23</v>
      </c>
      <c r="P170" s="14" t="str">
        <f t="shared" ca="1" si="14"/>
        <v/>
      </c>
    </row>
    <row r="171" spans="1:16" x14ac:dyDescent="0.35">
      <c r="A171" s="4" t="s">
        <v>32</v>
      </c>
      <c r="B171" s="4" t="s">
        <v>1134</v>
      </c>
      <c r="C171" s="4">
        <v>6</v>
      </c>
      <c r="D171" s="4">
        <v>3</v>
      </c>
      <c r="E171" s="4">
        <v>44</v>
      </c>
      <c r="F171" s="4" t="s">
        <v>47</v>
      </c>
      <c r="G171" s="4">
        <v>2</v>
      </c>
      <c r="H171" s="5">
        <v>836</v>
      </c>
      <c r="I171" s="4" t="s">
        <v>947</v>
      </c>
      <c r="J171" s="6">
        <v>37316</v>
      </c>
      <c r="K171" s="4" t="s">
        <v>1227</v>
      </c>
      <c r="L171" s="21">
        <f t="shared" ca="1" si="15"/>
        <v>18</v>
      </c>
      <c r="M171" s="30">
        <f t="shared" ca="1" si="11"/>
        <v>17</v>
      </c>
      <c r="N171" s="31">
        <f t="shared" ca="1" si="12"/>
        <v>17</v>
      </c>
      <c r="O171" s="32">
        <f t="shared" ca="1" si="13"/>
        <v>17</v>
      </c>
      <c r="P171" s="14" t="str">
        <f t="shared" ca="1" si="14"/>
        <v/>
      </c>
    </row>
    <row r="172" spans="1:16" x14ac:dyDescent="0.35">
      <c r="A172" s="4" t="s">
        <v>32</v>
      </c>
      <c r="B172" s="4" t="s">
        <v>1135</v>
      </c>
      <c r="C172" s="4">
        <v>6</v>
      </c>
      <c r="D172" s="4">
        <v>4</v>
      </c>
      <c r="E172" s="4">
        <v>80</v>
      </c>
      <c r="F172" s="4" t="s">
        <v>47</v>
      </c>
      <c r="G172" s="4">
        <v>3</v>
      </c>
      <c r="H172" s="5">
        <v>1520</v>
      </c>
      <c r="I172" s="4" t="s">
        <v>947</v>
      </c>
      <c r="J172" s="6">
        <v>30317</v>
      </c>
      <c r="K172" s="4" t="s">
        <v>1547</v>
      </c>
      <c r="L172" s="21">
        <f t="shared" ca="1" si="15"/>
        <v>37</v>
      </c>
      <c r="M172" s="30">
        <f t="shared" ca="1" si="11"/>
        <v>37</v>
      </c>
      <c r="N172" s="31">
        <f t="shared" ca="1" si="12"/>
        <v>37</v>
      </c>
      <c r="O172" s="32">
        <f t="shared" ca="1" si="13"/>
        <v>37</v>
      </c>
      <c r="P172" s="14" t="str">
        <f t="shared" ca="1" si="14"/>
        <v>à réviser</v>
      </c>
    </row>
    <row r="173" spans="1:16" x14ac:dyDescent="0.35">
      <c r="A173" s="4" t="s">
        <v>32</v>
      </c>
      <c r="B173" s="4" t="s">
        <v>1136</v>
      </c>
      <c r="C173" s="4">
        <v>6</v>
      </c>
      <c r="D173" s="4">
        <v>5</v>
      </c>
      <c r="E173" s="4">
        <v>31</v>
      </c>
      <c r="F173" s="4" t="s">
        <v>47</v>
      </c>
      <c r="G173" s="4">
        <v>1.5</v>
      </c>
      <c r="H173" s="5">
        <v>527</v>
      </c>
      <c r="I173" s="4" t="s">
        <v>947</v>
      </c>
      <c r="J173" s="6">
        <v>31260</v>
      </c>
      <c r="K173" s="4" t="s">
        <v>1548</v>
      </c>
      <c r="L173" s="21">
        <f t="shared" ca="1" si="15"/>
        <v>35</v>
      </c>
      <c r="M173" s="30">
        <f t="shared" ca="1" si="11"/>
        <v>34</v>
      </c>
      <c r="N173" s="31">
        <f t="shared" ca="1" si="12"/>
        <v>34</v>
      </c>
      <c r="O173" s="32">
        <f t="shared" ca="1" si="13"/>
        <v>34</v>
      </c>
      <c r="P173" s="14" t="str">
        <f t="shared" ca="1" si="14"/>
        <v>à réviser</v>
      </c>
    </row>
    <row r="174" spans="1:16" x14ac:dyDescent="0.35">
      <c r="A174" s="4" t="s">
        <v>32</v>
      </c>
      <c r="B174" s="4" t="s">
        <v>1137</v>
      </c>
      <c r="C174" s="4">
        <v>7</v>
      </c>
      <c r="D174" s="4">
        <v>1</v>
      </c>
      <c r="E174" s="4">
        <v>55</v>
      </c>
      <c r="F174" s="4" t="s">
        <v>47</v>
      </c>
      <c r="G174" s="4">
        <v>3</v>
      </c>
      <c r="H174" s="5">
        <v>1100</v>
      </c>
      <c r="I174" s="4" t="s">
        <v>947</v>
      </c>
      <c r="J174" s="6">
        <v>31444</v>
      </c>
      <c r="K174" s="4" t="s">
        <v>1549</v>
      </c>
      <c r="L174" s="21">
        <f t="shared" ca="1" si="15"/>
        <v>34</v>
      </c>
      <c r="M174" s="30">
        <f t="shared" ca="1" si="11"/>
        <v>33</v>
      </c>
      <c r="N174" s="31">
        <f t="shared" ca="1" si="12"/>
        <v>33</v>
      </c>
      <c r="O174" s="32">
        <f t="shared" ca="1" si="13"/>
        <v>33</v>
      </c>
      <c r="P174" s="14" t="str">
        <f t="shared" ca="1" si="14"/>
        <v>à réviser</v>
      </c>
    </row>
    <row r="175" spans="1:16" x14ac:dyDescent="0.35">
      <c r="A175" s="4" t="s">
        <v>32</v>
      </c>
      <c r="B175" s="4" t="s">
        <v>1138</v>
      </c>
      <c r="C175" s="4">
        <v>7</v>
      </c>
      <c r="D175" s="4">
        <v>2</v>
      </c>
      <c r="E175" s="4">
        <v>31</v>
      </c>
      <c r="F175" s="4" t="s">
        <v>47</v>
      </c>
      <c r="G175" s="4">
        <v>1</v>
      </c>
      <c r="H175" s="5">
        <v>465</v>
      </c>
      <c r="I175" s="4" t="s">
        <v>947</v>
      </c>
      <c r="J175" s="6">
        <v>42736</v>
      </c>
      <c r="K175" s="4" t="s">
        <v>1550</v>
      </c>
      <c r="L175" s="21">
        <f t="shared" ca="1" si="15"/>
        <v>3</v>
      </c>
      <c r="M175" s="30">
        <f t="shared" ca="1" si="11"/>
        <v>3</v>
      </c>
      <c r="N175" s="31">
        <f t="shared" ca="1" si="12"/>
        <v>3</v>
      </c>
      <c r="O175" s="32">
        <f t="shared" ca="1" si="13"/>
        <v>3</v>
      </c>
      <c r="P175" s="14" t="str">
        <f t="shared" ca="1" si="14"/>
        <v/>
      </c>
    </row>
    <row r="176" spans="1:16" x14ac:dyDescent="0.35">
      <c r="A176" s="4" t="s">
        <v>32</v>
      </c>
      <c r="B176" s="4" t="s">
        <v>1139</v>
      </c>
      <c r="C176" s="4">
        <v>7</v>
      </c>
      <c r="D176" s="4">
        <v>3</v>
      </c>
      <c r="E176" s="4">
        <v>36</v>
      </c>
      <c r="F176" s="4" t="s">
        <v>47</v>
      </c>
      <c r="G176" s="4">
        <v>2</v>
      </c>
      <c r="H176" s="5">
        <v>540</v>
      </c>
      <c r="I176" s="4" t="s">
        <v>947</v>
      </c>
      <c r="J176" s="6">
        <v>39965</v>
      </c>
      <c r="K176" s="4" t="s">
        <v>1551</v>
      </c>
      <c r="L176" s="21">
        <f t="shared" ca="1" si="15"/>
        <v>11</v>
      </c>
      <c r="M176" s="30">
        <f t="shared" ca="1" si="11"/>
        <v>10</v>
      </c>
      <c r="N176" s="31">
        <f t="shared" ca="1" si="12"/>
        <v>10</v>
      </c>
      <c r="O176" s="32">
        <f t="shared" ca="1" si="13"/>
        <v>10</v>
      </c>
      <c r="P176" s="14" t="str">
        <f t="shared" ca="1" si="14"/>
        <v/>
      </c>
    </row>
    <row r="177" spans="1:16" x14ac:dyDescent="0.35">
      <c r="A177" s="4" t="s">
        <v>32</v>
      </c>
      <c r="B177" s="4" t="s">
        <v>1140</v>
      </c>
      <c r="C177" s="4">
        <v>7</v>
      </c>
      <c r="D177" s="4">
        <v>4</v>
      </c>
      <c r="E177" s="4">
        <v>42</v>
      </c>
      <c r="F177" s="4" t="s">
        <v>47</v>
      </c>
      <c r="G177" s="4">
        <v>1.5</v>
      </c>
      <c r="H177" s="5">
        <v>714</v>
      </c>
      <c r="I177" s="4" t="s">
        <v>947</v>
      </c>
      <c r="J177" s="6">
        <v>29707</v>
      </c>
      <c r="K177" s="4" t="s">
        <v>1552</v>
      </c>
      <c r="L177" s="21">
        <f t="shared" ca="1" si="15"/>
        <v>39</v>
      </c>
      <c r="M177" s="30">
        <f t="shared" ca="1" si="11"/>
        <v>38</v>
      </c>
      <c r="N177" s="31">
        <f t="shared" ca="1" si="12"/>
        <v>38</v>
      </c>
      <c r="O177" s="32">
        <f t="shared" ca="1" si="13"/>
        <v>38</v>
      </c>
      <c r="P177" s="14" t="str">
        <f t="shared" ca="1" si="14"/>
        <v>à réviser</v>
      </c>
    </row>
    <row r="178" spans="1:16" x14ac:dyDescent="0.35">
      <c r="A178" s="4" t="s">
        <v>32</v>
      </c>
      <c r="B178" s="4" t="s">
        <v>1141</v>
      </c>
      <c r="C178" s="4">
        <v>7</v>
      </c>
      <c r="D178" s="4">
        <v>5</v>
      </c>
      <c r="E178" s="4">
        <v>50</v>
      </c>
      <c r="F178" s="4" t="s">
        <v>47</v>
      </c>
      <c r="G178" s="4">
        <v>3</v>
      </c>
      <c r="H178" s="5">
        <v>900</v>
      </c>
      <c r="I178" s="4" t="s">
        <v>947</v>
      </c>
      <c r="J178" s="6">
        <v>34029</v>
      </c>
      <c r="K178" s="4" t="s">
        <v>1220</v>
      </c>
      <c r="L178" s="21">
        <f t="shared" ca="1" si="15"/>
        <v>27</v>
      </c>
      <c r="M178" s="30">
        <f t="shared" ca="1" si="11"/>
        <v>26</v>
      </c>
      <c r="N178" s="31">
        <f t="shared" ca="1" si="12"/>
        <v>26</v>
      </c>
      <c r="O178" s="32">
        <f t="shared" ca="1" si="13"/>
        <v>26</v>
      </c>
      <c r="P178" s="14" t="str">
        <f t="shared" ca="1" si="14"/>
        <v>à réviser</v>
      </c>
    </row>
    <row r="179" spans="1:16" x14ac:dyDescent="0.35">
      <c r="A179" s="4" t="s">
        <v>32</v>
      </c>
      <c r="B179" s="4" t="s">
        <v>1142</v>
      </c>
      <c r="C179" s="4">
        <v>7</v>
      </c>
      <c r="D179" s="4">
        <v>6</v>
      </c>
      <c r="E179" s="4">
        <v>77</v>
      </c>
      <c r="F179" s="4" t="s">
        <v>47</v>
      </c>
      <c r="G179" s="4">
        <v>3</v>
      </c>
      <c r="H179" s="5">
        <v>1540</v>
      </c>
      <c r="I179" s="4" t="s">
        <v>947</v>
      </c>
      <c r="J179" s="6">
        <v>41275</v>
      </c>
      <c r="K179" s="4" t="s">
        <v>1254</v>
      </c>
      <c r="L179" s="21">
        <f t="shared" ca="1" si="15"/>
        <v>7</v>
      </c>
      <c r="M179" s="30">
        <f t="shared" ca="1" si="11"/>
        <v>7</v>
      </c>
      <c r="N179" s="31">
        <f t="shared" ca="1" si="12"/>
        <v>7</v>
      </c>
      <c r="O179" s="32">
        <f t="shared" ca="1" si="13"/>
        <v>7</v>
      </c>
      <c r="P179" s="14" t="str">
        <f t="shared" ca="1" si="14"/>
        <v/>
      </c>
    </row>
    <row r="180" spans="1:16" x14ac:dyDescent="0.35">
      <c r="A180" s="4" t="s">
        <v>32</v>
      </c>
      <c r="B180" s="4" t="s">
        <v>1143</v>
      </c>
      <c r="C180" s="4">
        <v>7</v>
      </c>
      <c r="D180" s="4">
        <v>7</v>
      </c>
      <c r="E180" s="4">
        <v>30</v>
      </c>
      <c r="F180" s="4" t="s">
        <v>47</v>
      </c>
      <c r="G180" s="4">
        <v>1</v>
      </c>
      <c r="H180" s="5">
        <v>480</v>
      </c>
      <c r="I180" s="4" t="s">
        <v>947</v>
      </c>
      <c r="J180" s="6">
        <v>37895</v>
      </c>
      <c r="K180" s="4" t="s">
        <v>1204</v>
      </c>
      <c r="L180" s="21">
        <f t="shared" ca="1" si="15"/>
        <v>17</v>
      </c>
      <c r="M180" s="30">
        <f t="shared" ca="1" si="11"/>
        <v>16</v>
      </c>
      <c r="N180" s="31">
        <f t="shared" ca="1" si="12"/>
        <v>16</v>
      </c>
      <c r="O180" s="32">
        <f t="shared" ca="1" si="13"/>
        <v>16</v>
      </c>
      <c r="P180" s="14" t="str">
        <f t="shared" ca="1" si="14"/>
        <v/>
      </c>
    </row>
    <row r="181" spans="1:16" x14ac:dyDescent="0.35">
      <c r="A181" s="4" t="s">
        <v>32</v>
      </c>
      <c r="B181" s="4" t="s">
        <v>1144</v>
      </c>
      <c r="C181" s="4">
        <v>7</v>
      </c>
      <c r="D181" s="4">
        <v>8</v>
      </c>
      <c r="E181" s="4">
        <v>30</v>
      </c>
      <c r="F181" s="4" t="s">
        <v>47</v>
      </c>
      <c r="G181" s="4">
        <v>1</v>
      </c>
      <c r="H181" s="5">
        <v>450</v>
      </c>
      <c r="I181" s="4" t="s">
        <v>952</v>
      </c>
      <c r="J181" s="6">
        <v>35431</v>
      </c>
      <c r="K181" s="4" t="s">
        <v>1220</v>
      </c>
      <c r="L181" s="21">
        <f t="shared" ca="1" si="15"/>
        <v>23</v>
      </c>
      <c r="M181" s="30">
        <f t="shared" ca="1" si="11"/>
        <v>23</v>
      </c>
      <c r="N181" s="31">
        <f t="shared" ca="1" si="12"/>
        <v>23</v>
      </c>
      <c r="O181" s="32">
        <f t="shared" ca="1" si="13"/>
        <v>23</v>
      </c>
      <c r="P181" s="14" t="str">
        <f t="shared" ca="1" si="14"/>
        <v/>
      </c>
    </row>
    <row r="182" spans="1:16" x14ac:dyDescent="0.35">
      <c r="A182" s="4" t="s">
        <v>32</v>
      </c>
      <c r="B182" s="4" t="s">
        <v>1145</v>
      </c>
      <c r="C182" s="4">
        <v>8</v>
      </c>
      <c r="D182" s="4">
        <v>1</v>
      </c>
      <c r="E182" s="4">
        <v>44</v>
      </c>
      <c r="F182" s="4" t="s">
        <v>47</v>
      </c>
      <c r="G182" s="4">
        <v>2</v>
      </c>
      <c r="H182" s="5">
        <v>836</v>
      </c>
      <c r="I182" s="4" t="s">
        <v>947</v>
      </c>
      <c r="J182" s="6">
        <v>41671</v>
      </c>
      <c r="K182" s="4" t="s">
        <v>1254</v>
      </c>
      <c r="L182" s="21">
        <f t="shared" ca="1" si="15"/>
        <v>6</v>
      </c>
      <c r="M182" s="30">
        <f t="shared" ca="1" si="11"/>
        <v>5</v>
      </c>
      <c r="N182" s="31">
        <f t="shared" ca="1" si="12"/>
        <v>5</v>
      </c>
      <c r="O182" s="32">
        <f t="shared" ca="1" si="13"/>
        <v>5</v>
      </c>
      <c r="P182" s="14" t="str">
        <f t="shared" ca="1" si="14"/>
        <v/>
      </c>
    </row>
    <row r="183" spans="1:16" x14ac:dyDescent="0.35">
      <c r="A183" s="4" t="s">
        <v>32</v>
      </c>
      <c r="B183" s="4" t="s">
        <v>1146</v>
      </c>
      <c r="C183" s="4">
        <v>8</v>
      </c>
      <c r="D183" s="4">
        <v>2</v>
      </c>
      <c r="E183" s="4">
        <v>43</v>
      </c>
      <c r="F183" s="4" t="s">
        <v>54</v>
      </c>
      <c r="G183" s="4">
        <v>2</v>
      </c>
      <c r="H183" s="5">
        <v>860</v>
      </c>
      <c r="I183" s="4" t="s">
        <v>952</v>
      </c>
      <c r="J183" s="6">
        <v>31990</v>
      </c>
      <c r="K183" s="4" t="s">
        <v>1204</v>
      </c>
      <c r="L183" s="21">
        <f t="shared" ca="1" si="15"/>
        <v>33</v>
      </c>
      <c r="M183" s="30">
        <f t="shared" ca="1" si="11"/>
        <v>32</v>
      </c>
      <c r="N183" s="31">
        <f t="shared" ca="1" si="12"/>
        <v>32</v>
      </c>
      <c r="O183" s="32">
        <f t="shared" ca="1" si="13"/>
        <v>32</v>
      </c>
      <c r="P183" s="14" t="str">
        <f t="shared" ca="1" si="14"/>
        <v>à réviser</v>
      </c>
    </row>
    <row r="184" spans="1:16" x14ac:dyDescent="0.35">
      <c r="A184" s="4" t="s">
        <v>32</v>
      </c>
      <c r="B184" s="4" t="s">
        <v>1147</v>
      </c>
      <c r="C184" s="4">
        <v>8</v>
      </c>
      <c r="D184" s="4">
        <v>3</v>
      </c>
      <c r="E184" s="4">
        <v>91</v>
      </c>
      <c r="F184" s="4" t="s">
        <v>47</v>
      </c>
      <c r="G184" s="4">
        <v>3.5</v>
      </c>
      <c r="H184" s="5">
        <v>1547</v>
      </c>
      <c r="I184" s="4" t="s">
        <v>947</v>
      </c>
      <c r="J184" s="6">
        <v>30621</v>
      </c>
      <c r="K184" s="4" t="s">
        <v>1381</v>
      </c>
      <c r="L184" s="21">
        <f t="shared" ca="1" si="15"/>
        <v>37</v>
      </c>
      <c r="M184" s="30">
        <f t="shared" ca="1" si="11"/>
        <v>36</v>
      </c>
      <c r="N184" s="31">
        <f t="shared" ca="1" si="12"/>
        <v>36</v>
      </c>
      <c r="O184" s="32">
        <f t="shared" ca="1" si="13"/>
        <v>36</v>
      </c>
      <c r="P184" s="14" t="str">
        <f t="shared" ca="1" si="14"/>
        <v>à réviser</v>
      </c>
    </row>
    <row r="185" spans="1:16" x14ac:dyDescent="0.35">
      <c r="A185" s="4" t="s">
        <v>32</v>
      </c>
      <c r="B185" s="4" t="s">
        <v>1148</v>
      </c>
      <c r="C185" s="4">
        <v>8</v>
      </c>
      <c r="D185" s="4">
        <v>4</v>
      </c>
      <c r="E185" s="4">
        <v>58</v>
      </c>
      <c r="F185" s="4" t="s">
        <v>47</v>
      </c>
      <c r="G185" s="4">
        <v>2</v>
      </c>
      <c r="H185" s="5">
        <v>1102</v>
      </c>
      <c r="I185" s="4" t="s">
        <v>947</v>
      </c>
      <c r="J185" s="6">
        <v>33178</v>
      </c>
      <c r="K185" s="4" t="s">
        <v>1553</v>
      </c>
      <c r="L185" s="21">
        <f t="shared" ca="1" si="15"/>
        <v>30</v>
      </c>
      <c r="M185" s="30">
        <f t="shared" ca="1" si="11"/>
        <v>29</v>
      </c>
      <c r="N185" s="31">
        <f t="shared" ca="1" si="12"/>
        <v>29</v>
      </c>
      <c r="O185" s="32">
        <f t="shared" ca="1" si="13"/>
        <v>29</v>
      </c>
      <c r="P185" s="14" t="str">
        <f t="shared" ca="1" si="14"/>
        <v>à réviser</v>
      </c>
    </row>
    <row r="186" spans="1:16" x14ac:dyDescent="0.35">
      <c r="A186" s="4" t="s">
        <v>32</v>
      </c>
      <c r="B186" s="4" t="s">
        <v>1149</v>
      </c>
      <c r="C186" s="4">
        <v>8</v>
      </c>
      <c r="D186" s="4">
        <v>5</v>
      </c>
      <c r="E186" s="4">
        <v>32</v>
      </c>
      <c r="F186" s="4" t="s">
        <v>54</v>
      </c>
      <c r="G186" s="4">
        <v>1</v>
      </c>
      <c r="H186" s="5">
        <v>736</v>
      </c>
      <c r="I186" s="4" t="s">
        <v>947</v>
      </c>
      <c r="J186" s="6">
        <v>37104</v>
      </c>
      <c r="K186" s="4" t="s">
        <v>1554</v>
      </c>
      <c r="L186" s="21">
        <f t="shared" ca="1" si="15"/>
        <v>19</v>
      </c>
      <c r="M186" s="30">
        <f t="shared" ca="1" si="11"/>
        <v>18</v>
      </c>
      <c r="N186" s="31">
        <f t="shared" ca="1" si="12"/>
        <v>18</v>
      </c>
      <c r="O186" s="32">
        <f t="shared" ca="1" si="13"/>
        <v>18</v>
      </c>
      <c r="P186" s="14" t="str">
        <f t="shared" ca="1" si="14"/>
        <v/>
      </c>
    </row>
    <row r="187" spans="1:16" x14ac:dyDescent="0.35">
      <c r="A187" s="4" t="s">
        <v>32</v>
      </c>
      <c r="B187" s="4" t="s">
        <v>1150</v>
      </c>
      <c r="C187" s="4">
        <v>8</v>
      </c>
      <c r="D187" s="4">
        <v>6</v>
      </c>
      <c r="E187" s="4">
        <v>42</v>
      </c>
      <c r="F187" s="4" t="s">
        <v>47</v>
      </c>
      <c r="G187" s="4">
        <v>1.5</v>
      </c>
      <c r="H187" s="5">
        <v>630</v>
      </c>
      <c r="I187" s="4" t="s">
        <v>947</v>
      </c>
      <c r="J187" s="6">
        <v>40210</v>
      </c>
      <c r="K187" s="4" t="s">
        <v>1555</v>
      </c>
      <c r="L187" s="21">
        <f t="shared" ca="1" si="15"/>
        <v>10</v>
      </c>
      <c r="M187" s="30">
        <f t="shared" ca="1" si="11"/>
        <v>9</v>
      </c>
      <c r="N187" s="31">
        <f t="shared" ca="1" si="12"/>
        <v>9</v>
      </c>
      <c r="O187" s="32">
        <f t="shared" ca="1" si="13"/>
        <v>9</v>
      </c>
      <c r="P187" s="14" t="str">
        <f t="shared" ca="1" si="14"/>
        <v/>
      </c>
    </row>
    <row r="188" spans="1:16" x14ac:dyDescent="0.35">
      <c r="A188" s="4" t="s">
        <v>32</v>
      </c>
      <c r="B188" s="4" t="s">
        <v>1151</v>
      </c>
      <c r="C188" s="4">
        <v>8</v>
      </c>
      <c r="D188" s="4">
        <v>7</v>
      </c>
      <c r="E188" s="4">
        <v>41</v>
      </c>
      <c r="F188" s="4" t="s">
        <v>47</v>
      </c>
      <c r="G188" s="4">
        <v>1.5</v>
      </c>
      <c r="H188" s="5">
        <v>820</v>
      </c>
      <c r="I188" s="4" t="s">
        <v>947</v>
      </c>
      <c r="J188" s="6">
        <v>34243</v>
      </c>
      <c r="K188" s="4" t="s">
        <v>1556</v>
      </c>
      <c r="L188" s="21">
        <f t="shared" ca="1" si="15"/>
        <v>27</v>
      </c>
      <c r="M188" s="30">
        <f t="shared" ca="1" si="11"/>
        <v>26</v>
      </c>
      <c r="N188" s="31">
        <f t="shared" ca="1" si="12"/>
        <v>26</v>
      </c>
      <c r="O188" s="32">
        <f t="shared" ca="1" si="13"/>
        <v>26</v>
      </c>
      <c r="P188" s="14" t="str">
        <f t="shared" ca="1" si="14"/>
        <v>à réviser</v>
      </c>
    </row>
    <row r="189" spans="1:16" x14ac:dyDescent="0.35">
      <c r="A189" s="4" t="s">
        <v>33</v>
      </c>
      <c r="B189" s="4" t="s">
        <v>1064</v>
      </c>
      <c r="C189" s="4">
        <v>0</v>
      </c>
      <c r="D189" s="4">
        <v>1</v>
      </c>
      <c r="E189" s="4">
        <v>66</v>
      </c>
      <c r="F189" s="4" t="s">
        <v>48</v>
      </c>
      <c r="G189" s="4" t="s">
        <v>946</v>
      </c>
      <c r="H189" s="5">
        <v>1386</v>
      </c>
      <c r="I189" s="4" t="s">
        <v>947</v>
      </c>
      <c r="J189" s="6">
        <v>35431</v>
      </c>
      <c r="K189" s="4" t="s">
        <v>1392</v>
      </c>
      <c r="L189" s="21">
        <f t="shared" ca="1" si="15"/>
        <v>23</v>
      </c>
      <c r="M189" s="30">
        <f t="shared" ca="1" si="11"/>
        <v>23</v>
      </c>
      <c r="N189" s="31">
        <f t="shared" ca="1" si="12"/>
        <v>23</v>
      </c>
      <c r="O189" s="32">
        <f t="shared" ca="1" si="13"/>
        <v>23</v>
      </c>
      <c r="P189" s="14" t="str">
        <f t="shared" ca="1" si="14"/>
        <v/>
      </c>
    </row>
    <row r="190" spans="1:16" x14ac:dyDescent="0.35">
      <c r="A190" s="4" t="s">
        <v>33</v>
      </c>
      <c r="B190" s="4" t="s">
        <v>1065</v>
      </c>
      <c r="C190" s="4">
        <v>0</v>
      </c>
      <c r="D190" s="4">
        <v>2</v>
      </c>
      <c r="E190" s="4">
        <v>40</v>
      </c>
      <c r="F190" s="4" t="s">
        <v>54</v>
      </c>
      <c r="G190" s="4">
        <v>1.5</v>
      </c>
      <c r="H190" s="5">
        <v>840</v>
      </c>
      <c r="I190" s="4" t="s">
        <v>947</v>
      </c>
      <c r="J190" s="6">
        <v>31352</v>
      </c>
      <c r="K190" s="4" t="s">
        <v>1557</v>
      </c>
      <c r="L190" s="21">
        <f t="shared" ca="1" si="15"/>
        <v>35</v>
      </c>
      <c r="M190" s="30">
        <f t="shared" ca="1" si="11"/>
        <v>34</v>
      </c>
      <c r="N190" s="31">
        <f t="shared" ca="1" si="12"/>
        <v>34</v>
      </c>
      <c r="O190" s="32">
        <f t="shared" ca="1" si="13"/>
        <v>34</v>
      </c>
      <c r="P190" s="14" t="str">
        <f t="shared" ca="1" si="14"/>
        <v>à réviser</v>
      </c>
    </row>
    <row r="191" spans="1:16" x14ac:dyDescent="0.35">
      <c r="A191" s="4" t="s">
        <v>33</v>
      </c>
      <c r="B191" s="4" t="s">
        <v>1066</v>
      </c>
      <c r="C191" s="4">
        <v>0</v>
      </c>
      <c r="D191" s="4">
        <v>3</v>
      </c>
      <c r="E191" s="4">
        <v>54</v>
      </c>
      <c r="F191" s="4" t="s">
        <v>48</v>
      </c>
      <c r="G191" s="4" t="s">
        <v>946</v>
      </c>
      <c r="H191" s="5">
        <v>972</v>
      </c>
      <c r="I191" s="4" t="s">
        <v>947</v>
      </c>
      <c r="J191" s="6">
        <v>43252</v>
      </c>
      <c r="K191" s="4" t="s">
        <v>1421</v>
      </c>
      <c r="L191" s="21">
        <f t="shared" ca="1" si="15"/>
        <v>2</v>
      </c>
      <c r="M191" s="30">
        <f t="shared" ca="1" si="11"/>
        <v>1</v>
      </c>
      <c r="N191" s="31">
        <f t="shared" ca="1" si="12"/>
        <v>1</v>
      </c>
      <c r="O191" s="32">
        <f t="shared" ca="1" si="13"/>
        <v>1</v>
      </c>
      <c r="P191" s="14" t="str">
        <f t="shared" ca="1" si="14"/>
        <v/>
      </c>
    </row>
    <row r="192" spans="1:16" x14ac:dyDescent="0.35">
      <c r="A192" s="4" t="s">
        <v>33</v>
      </c>
      <c r="B192" s="4" t="s">
        <v>1067</v>
      </c>
      <c r="C192" s="4">
        <v>0</v>
      </c>
      <c r="D192" s="4">
        <v>4</v>
      </c>
      <c r="E192" s="4">
        <v>77</v>
      </c>
      <c r="F192" s="4" t="s">
        <v>48</v>
      </c>
      <c r="G192" s="4" t="s">
        <v>946</v>
      </c>
      <c r="H192" s="5">
        <v>1617</v>
      </c>
      <c r="I192" s="4" t="s">
        <v>947</v>
      </c>
      <c r="J192" s="6">
        <v>37073</v>
      </c>
      <c r="K192" s="4" t="s">
        <v>1558</v>
      </c>
      <c r="L192" s="21">
        <f t="shared" ca="1" si="15"/>
        <v>19</v>
      </c>
      <c r="M192" s="30">
        <f t="shared" ca="1" si="11"/>
        <v>18</v>
      </c>
      <c r="N192" s="31">
        <f t="shared" ca="1" si="12"/>
        <v>18</v>
      </c>
      <c r="O192" s="32">
        <f t="shared" ca="1" si="13"/>
        <v>18</v>
      </c>
      <c r="P192" s="14" t="str">
        <f t="shared" ca="1" si="14"/>
        <v/>
      </c>
    </row>
    <row r="193" spans="1:16" x14ac:dyDescent="0.35">
      <c r="A193" s="4" t="s">
        <v>33</v>
      </c>
      <c r="B193" s="4" t="s">
        <v>1068</v>
      </c>
      <c r="C193" s="4">
        <v>0</v>
      </c>
      <c r="D193" s="4">
        <v>5</v>
      </c>
      <c r="E193" s="4">
        <v>47</v>
      </c>
      <c r="F193" s="4" t="s">
        <v>48</v>
      </c>
      <c r="G193" s="4" t="s">
        <v>946</v>
      </c>
      <c r="H193" s="5">
        <v>893</v>
      </c>
      <c r="I193" s="4" t="s">
        <v>947</v>
      </c>
      <c r="J193" s="6">
        <v>36373</v>
      </c>
      <c r="K193" s="4" t="s">
        <v>1559</v>
      </c>
      <c r="L193" s="21">
        <f t="shared" ca="1" si="15"/>
        <v>21</v>
      </c>
      <c r="M193" s="30">
        <f t="shared" ca="1" si="11"/>
        <v>20</v>
      </c>
      <c r="N193" s="31">
        <f t="shared" ca="1" si="12"/>
        <v>20</v>
      </c>
      <c r="O193" s="32">
        <f t="shared" ca="1" si="13"/>
        <v>20</v>
      </c>
      <c r="P193" s="14" t="str">
        <f t="shared" ca="1" si="14"/>
        <v/>
      </c>
    </row>
    <row r="194" spans="1:16" x14ac:dyDescent="0.35">
      <c r="A194" s="4" t="s">
        <v>33</v>
      </c>
      <c r="B194" s="4" t="s">
        <v>1069</v>
      </c>
      <c r="C194" s="4">
        <v>1</v>
      </c>
      <c r="D194" s="4">
        <v>1</v>
      </c>
      <c r="E194" s="4">
        <v>61</v>
      </c>
      <c r="F194" s="4" t="s">
        <v>47</v>
      </c>
      <c r="G194" s="4">
        <v>2.5</v>
      </c>
      <c r="H194" s="5">
        <v>915</v>
      </c>
      <c r="I194" s="4" t="s">
        <v>947</v>
      </c>
      <c r="J194" s="6">
        <v>35612</v>
      </c>
      <c r="K194" s="4" t="s">
        <v>1560</v>
      </c>
      <c r="L194" s="21">
        <f t="shared" ca="1" si="15"/>
        <v>23</v>
      </c>
      <c r="M194" s="30">
        <f t="shared" ca="1" si="11"/>
        <v>22</v>
      </c>
      <c r="N194" s="31">
        <f t="shared" ca="1" si="12"/>
        <v>22</v>
      </c>
      <c r="O194" s="32">
        <f t="shared" ca="1" si="13"/>
        <v>22</v>
      </c>
      <c r="P194" s="14" t="str">
        <f t="shared" ca="1" si="14"/>
        <v/>
      </c>
    </row>
    <row r="195" spans="1:16" x14ac:dyDescent="0.35">
      <c r="A195" s="4" t="s">
        <v>33</v>
      </c>
      <c r="B195" s="4" t="s">
        <v>1070</v>
      </c>
      <c r="C195" s="4">
        <v>1</v>
      </c>
      <c r="D195" s="4">
        <v>2</v>
      </c>
      <c r="E195" s="4">
        <v>40</v>
      </c>
      <c r="F195" s="4" t="s">
        <v>47</v>
      </c>
      <c r="G195" s="4">
        <v>1.5</v>
      </c>
      <c r="H195" s="5">
        <v>800</v>
      </c>
      <c r="I195" s="4" t="s">
        <v>947</v>
      </c>
      <c r="J195" s="6">
        <v>38139</v>
      </c>
      <c r="K195" s="4" t="s">
        <v>1458</v>
      </c>
      <c r="L195" s="21">
        <f t="shared" ca="1" si="15"/>
        <v>16</v>
      </c>
      <c r="M195" s="30">
        <f t="shared" ca="1" si="11"/>
        <v>15</v>
      </c>
      <c r="N195" s="31">
        <f t="shared" ca="1" si="12"/>
        <v>15</v>
      </c>
      <c r="O195" s="32">
        <f t="shared" ca="1" si="13"/>
        <v>15</v>
      </c>
      <c r="P195" s="14" t="str">
        <f t="shared" ca="1" si="14"/>
        <v/>
      </c>
    </row>
    <row r="196" spans="1:16" x14ac:dyDescent="0.35">
      <c r="A196" s="4" t="s">
        <v>33</v>
      </c>
      <c r="B196" s="4" t="s">
        <v>1071</v>
      </c>
      <c r="C196" s="4">
        <v>1</v>
      </c>
      <c r="D196" s="4">
        <v>3</v>
      </c>
      <c r="E196" s="4">
        <v>51</v>
      </c>
      <c r="F196" s="4" t="s">
        <v>47</v>
      </c>
      <c r="G196" s="4">
        <v>2</v>
      </c>
      <c r="H196" s="5">
        <v>918</v>
      </c>
      <c r="I196" s="4" t="s">
        <v>952</v>
      </c>
      <c r="J196" s="6">
        <v>36039</v>
      </c>
      <c r="K196" s="4" t="s">
        <v>1421</v>
      </c>
      <c r="L196" s="21">
        <f t="shared" ca="1" si="15"/>
        <v>22</v>
      </c>
      <c r="M196" s="30">
        <f t="shared" ca="1" si="11"/>
        <v>21</v>
      </c>
      <c r="N196" s="31">
        <f t="shared" ca="1" si="12"/>
        <v>21</v>
      </c>
      <c r="O196" s="32">
        <f t="shared" ca="1" si="13"/>
        <v>21</v>
      </c>
      <c r="P196" s="14" t="str">
        <f t="shared" ca="1" si="14"/>
        <v/>
      </c>
    </row>
    <row r="197" spans="1:16" x14ac:dyDescent="0.35">
      <c r="A197" s="4" t="s">
        <v>33</v>
      </c>
      <c r="B197" s="4" t="s">
        <v>1072</v>
      </c>
      <c r="C197" s="4">
        <v>1</v>
      </c>
      <c r="D197" s="4">
        <v>4</v>
      </c>
      <c r="E197" s="4">
        <v>99</v>
      </c>
      <c r="F197" s="4" t="s">
        <v>54</v>
      </c>
      <c r="G197" s="4">
        <v>4</v>
      </c>
      <c r="H197" s="5">
        <v>2475</v>
      </c>
      <c r="I197" s="4" t="s">
        <v>947</v>
      </c>
      <c r="J197" s="6">
        <v>31990</v>
      </c>
      <c r="K197" s="4" t="s">
        <v>1561</v>
      </c>
      <c r="L197" s="21">
        <f t="shared" ca="1" si="15"/>
        <v>33</v>
      </c>
      <c r="M197" s="30">
        <f t="shared" ca="1" si="11"/>
        <v>32</v>
      </c>
      <c r="N197" s="31">
        <f t="shared" ca="1" si="12"/>
        <v>32</v>
      </c>
      <c r="O197" s="32">
        <f t="shared" ca="1" si="13"/>
        <v>32</v>
      </c>
      <c r="P197" s="14" t="str">
        <f t="shared" ca="1" si="14"/>
        <v>à réviser</v>
      </c>
    </row>
    <row r="198" spans="1:16" x14ac:dyDescent="0.35">
      <c r="A198" s="4" t="s">
        <v>33</v>
      </c>
      <c r="B198" s="4" t="s">
        <v>1073</v>
      </c>
      <c r="C198" s="4">
        <v>1</v>
      </c>
      <c r="D198" s="4">
        <v>5</v>
      </c>
      <c r="E198" s="4">
        <v>33</v>
      </c>
      <c r="F198" s="4" t="s">
        <v>47</v>
      </c>
      <c r="G198" s="4">
        <v>2</v>
      </c>
      <c r="H198" s="5">
        <v>528</v>
      </c>
      <c r="I198" s="4" t="s">
        <v>947</v>
      </c>
      <c r="J198" s="6">
        <v>33512</v>
      </c>
      <c r="K198" s="4" t="s">
        <v>1562</v>
      </c>
      <c r="L198" s="21">
        <f t="shared" ca="1" si="15"/>
        <v>29</v>
      </c>
      <c r="M198" s="30">
        <f t="shared" ca="1" si="11"/>
        <v>28</v>
      </c>
      <c r="N198" s="31">
        <f t="shared" ca="1" si="12"/>
        <v>28</v>
      </c>
      <c r="O198" s="32">
        <f t="shared" ca="1" si="13"/>
        <v>28</v>
      </c>
      <c r="P198" s="14" t="str">
        <f t="shared" ca="1" si="14"/>
        <v>à réviser</v>
      </c>
    </row>
    <row r="199" spans="1:16" x14ac:dyDescent="0.35">
      <c r="A199" s="4" t="s">
        <v>33</v>
      </c>
      <c r="B199" s="4" t="s">
        <v>1074</v>
      </c>
      <c r="C199" s="4">
        <v>2</v>
      </c>
      <c r="D199" s="4">
        <v>1</v>
      </c>
      <c r="E199" s="4">
        <v>40</v>
      </c>
      <c r="F199" s="4" t="s">
        <v>47</v>
      </c>
      <c r="G199" s="4">
        <v>2</v>
      </c>
      <c r="H199" s="5">
        <v>640</v>
      </c>
      <c r="I199" s="4" t="s">
        <v>947</v>
      </c>
      <c r="J199" s="6">
        <v>40452</v>
      </c>
      <c r="K199" s="4" t="s">
        <v>1563</v>
      </c>
      <c r="L199" s="21">
        <f t="shared" ca="1" si="15"/>
        <v>10</v>
      </c>
      <c r="M199" s="30">
        <f t="shared" ref="M199:M209" ca="1" si="16">ROUNDDOWN(($B$3-J199)/365.25,0)</f>
        <v>9</v>
      </c>
      <c r="N199" s="31">
        <f t="shared" ref="N199:N209" ca="1" si="17">ROUNDDOWN((YEARFRAC(J199,$B$3,1)),0)</f>
        <v>9</v>
      </c>
      <c r="O199" s="32">
        <f t="shared" ref="O199:O209" ca="1" si="18">DATEDIF(J199,$B$3,"y")</f>
        <v>9</v>
      </c>
      <c r="P199" s="14" t="str">
        <f t="shared" ref="P199:P209" ca="1" si="19">IF(L199&gt;25,"à réviser","")</f>
        <v/>
      </c>
    </row>
    <row r="200" spans="1:16" x14ac:dyDescent="0.35">
      <c r="A200" s="4" t="s">
        <v>33</v>
      </c>
      <c r="B200" s="4" t="s">
        <v>1075</v>
      </c>
      <c r="C200" s="4">
        <v>2</v>
      </c>
      <c r="D200" s="4">
        <v>2</v>
      </c>
      <c r="E200" s="4">
        <v>64</v>
      </c>
      <c r="F200" s="4" t="s">
        <v>47</v>
      </c>
      <c r="G200" s="4">
        <v>2</v>
      </c>
      <c r="H200" s="5">
        <v>1216</v>
      </c>
      <c r="I200" s="4" t="s">
        <v>947</v>
      </c>
      <c r="J200" s="6">
        <v>32021</v>
      </c>
      <c r="K200" s="4" t="s">
        <v>1202</v>
      </c>
      <c r="L200" s="21">
        <f t="shared" ca="1" si="15"/>
        <v>33</v>
      </c>
      <c r="M200" s="30">
        <f t="shared" ca="1" si="16"/>
        <v>32</v>
      </c>
      <c r="N200" s="31">
        <f t="shared" ca="1" si="17"/>
        <v>32</v>
      </c>
      <c r="O200" s="32">
        <f t="shared" ca="1" si="18"/>
        <v>32</v>
      </c>
      <c r="P200" s="14" t="str">
        <f t="shared" ca="1" si="19"/>
        <v>à réviser</v>
      </c>
    </row>
    <row r="201" spans="1:16" x14ac:dyDescent="0.35">
      <c r="A201" s="4" t="s">
        <v>33</v>
      </c>
      <c r="B201" s="4" t="s">
        <v>1076</v>
      </c>
      <c r="C201" s="4">
        <v>2</v>
      </c>
      <c r="D201" s="4">
        <v>3</v>
      </c>
      <c r="E201" s="4">
        <v>82</v>
      </c>
      <c r="F201" s="4" t="s">
        <v>47</v>
      </c>
      <c r="G201" s="4">
        <v>3</v>
      </c>
      <c r="H201" s="5">
        <v>1394</v>
      </c>
      <c r="I201" s="4" t="s">
        <v>947</v>
      </c>
      <c r="J201" s="6">
        <v>36678</v>
      </c>
      <c r="K201" s="4" t="s">
        <v>1564</v>
      </c>
      <c r="L201" s="21">
        <f t="shared" ref="L201:L209" ca="1" si="20">YEAR($B$3)-YEAR(J201)</f>
        <v>20</v>
      </c>
      <c r="M201" s="30">
        <f t="shared" ca="1" si="16"/>
        <v>19</v>
      </c>
      <c r="N201" s="31">
        <f t="shared" ca="1" si="17"/>
        <v>19</v>
      </c>
      <c r="O201" s="32">
        <f t="shared" ca="1" si="18"/>
        <v>19</v>
      </c>
      <c r="P201" s="14" t="str">
        <f t="shared" ca="1" si="19"/>
        <v/>
      </c>
    </row>
    <row r="202" spans="1:16" x14ac:dyDescent="0.35">
      <c r="A202" s="4" t="s">
        <v>33</v>
      </c>
      <c r="B202" s="4" t="s">
        <v>1077</v>
      </c>
      <c r="C202" s="4">
        <v>2</v>
      </c>
      <c r="D202" s="4">
        <v>4</v>
      </c>
      <c r="E202" s="4">
        <v>54</v>
      </c>
      <c r="F202" s="4" t="s">
        <v>47</v>
      </c>
      <c r="G202" s="4">
        <v>2.5</v>
      </c>
      <c r="H202" s="5">
        <v>1026</v>
      </c>
      <c r="I202" s="4" t="s">
        <v>947</v>
      </c>
      <c r="J202" s="6">
        <v>30956</v>
      </c>
      <c r="K202" s="4" t="s">
        <v>1261</v>
      </c>
      <c r="L202" s="21">
        <f t="shared" ca="1" si="20"/>
        <v>36</v>
      </c>
      <c r="M202" s="30">
        <f t="shared" ca="1" si="16"/>
        <v>35</v>
      </c>
      <c r="N202" s="31">
        <f t="shared" ca="1" si="17"/>
        <v>35</v>
      </c>
      <c r="O202" s="32">
        <f t="shared" ca="1" si="18"/>
        <v>35</v>
      </c>
      <c r="P202" s="14" t="str">
        <f t="shared" ca="1" si="19"/>
        <v>à réviser</v>
      </c>
    </row>
    <row r="203" spans="1:16" x14ac:dyDescent="0.35">
      <c r="A203" s="4" t="s">
        <v>33</v>
      </c>
      <c r="B203" s="4" t="s">
        <v>1078</v>
      </c>
      <c r="C203" s="4">
        <v>2</v>
      </c>
      <c r="D203" s="4">
        <v>5</v>
      </c>
      <c r="E203" s="4">
        <v>44</v>
      </c>
      <c r="F203" s="4" t="s">
        <v>47</v>
      </c>
      <c r="G203" s="4">
        <v>1.5</v>
      </c>
      <c r="H203" s="5">
        <v>792</v>
      </c>
      <c r="I203" s="4" t="s">
        <v>947</v>
      </c>
      <c r="J203" s="6">
        <v>36039</v>
      </c>
      <c r="K203" s="4" t="s">
        <v>1300</v>
      </c>
      <c r="L203" s="21">
        <f t="shared" ca="1" si="20"/>
        <v>22</v>
      </c>
      <c r="M203" s="30">
        <f t="shared" ca="1" si="16"/>
        <v>21</v>
      </c>
      <c r="N203" s="31">
        <f t="shared" ca="1" si="17"/>
        <v>21</v>
      </c>
      <c r="O203" s="32">
        <f t="shared" ca="1" si="18"/>
        <v>21</v>
      </c>
      <c r="P203" s="14" t="str">
        <f t="shared" ca="1" si="19"/>
        <v/>
      </c>
    </row>
    <row r="204" spans="1:16" x14ac:dyDescent="0.35">
      <c r="A204" s="4" t="s">
        <v>33</v>
      </c>
      <c r="B204" s="4" t="s">
        <v>1079</v>
      </c>
      <c r="C204" s="4">
        <v>3</v>
      </c>
      <c r="D204" s="4">
        <v>1</v>
      </c>
      <c r="E204" s="4">
        <v>89</v>
      </c>
      <c r="F204" s="4" t="s">
        <v>47</v>
      </c>
      <c r="G204" s="4">
        <v>4.5</v>
      </c>
      <c r="H204" s="5">
        <v>1602</v>
      </c>
      <c r="I204" s="4" t="s">
        <v>947</v>
      </c>
      <c r="J204" s="6">
        <v>38261</v>
      </c>
      <c r="K204" s="4" t="s">
        <v>1565</v>
      </c>
      <c r="L204" s="21">
        <f t="shared" ca="1" si="20"/>
        <v>16</v>
      </c>
      <c r="M204" s="30">
        <f t="shared" ca="1" si="16"/>
        <v>15</v>
      </c>
      <c r="N204" s="31">
        <f t="shared" ca="1" si="17"/>
        <v>15</v>
      </c>
      <c r="O204" s="32">
        <f t="shared" ca="1" si="18"/>
        <v>15</v>
      </c>
      <c r="P204" s="14" t="str">
        <f t="shared" ca="1" si="19"/>
        <v/>
      </c>
    </row>
    <row r="205" spans="1:16" x14ac:dyDescent="0.35">
      <c r="A205" s="4" t="s">
        <v>33</v>
      </c>
      <c r="B205" s="4" t="s">
        <v>1080</v>
      </c>
      <c r="C205" s="4">
        <v>3</v>
      </c>
      <c r="D205" s="4">
        <v>2</v>
      </c>
      <c r="E205" s="4">
        <v>39</v>
      </c>
      <c r="F205" s="4" t="s">
        <v>54</v>
      </c>
      <c r="G205" s="4">
        <v>1</v>
      </c>
      <c r="H205" s="5">
        <v>936</v>
      </c>
      <c r="I205" s="4" t="s">
        <v>947</v>
      </c>
      <c r="J205" s="6">
        <v>33147</v>
      </c>
      <c r="K205" s="4" t="s">
        <v>1566</v>
      </c>
      <c r="L205" s="21">
        <f t="shared" ca="1" si="20"/>
        <v>30</v>
      </c>
      <c r="M205" s="30">
        <f t="shared" ca="1" si="16"/>
        <v>29</v>
      </c>
      <c r="N205" s="31">
        <f t="shared" ca="1" si="17"/>
        <v>29</v>
      </c>
      <c r="O205" s="32">
        <f t="shared" ca="1" si="18"/>
        <v>29</v>
      </c>
      <c r="P205" s="14" t="str">
        <f t="shared" ca="1" si="19"/>
        <v>à réviser</v>
      </c>
    </row>
    <row r="206" spans="1:16" x14ac:dyDescent="0.35">
      <c r="A206" s="4" t="s">
        <v>33</v>
      </c>
      <c r="B206" s="4" t="s">
        <v>1081</v>
      </c>
      <c r="C206" s="4">
        <v>3</v>
      </c>
      <c r="D206" s="4">
        <v>3</v>
      </c>
      <c r="E206" s="4">
        <v>42</v>
      </c>
      <c r="F206" s="4" t="s">
        <v>47</v>
      </c>
      <c r="G206" s="4">
        <v>3</v>
      </c>
      <c r="H206" s="5">
        <v>840</v>
      </c>
      <c r="I206" s="4" t="s">
        <v>947</v>
      </c>
      <c r="J206" s="6">
        <v>34121</v>
      </c>
      <c r="K206" s="4" t="s">
        <v>1179</v>
      </c>
      <c r="L206" s="21">
        <f t="shared" ca="1" si="20"/>
        <v>27</v>
      </c>
      <c r="M206" s="30">
        <f t="shared" ca="1" si="16"/>
        <v>26</v>
      </c>
      <c r="N206" s="31">
        <f t="shared" ca="1" si="17"/>
        <v>26</v>
      </c>
      <c r="O206" s="32">
        <f t="shared" ca="1" si="18"/>
        <v>26</v>
      </c>
      <c r="P206" s="14" t="str">
        <f t="shared" ca="1" si="19"/>
        <v>à réviser</v>
      </c>
    </row>
    <row r="207" spans="1:16" x14ac:dyDescent="0.35">
      <c r="A207" s="4" t="s">
        <v>33</v>
      </c>
      <c r="B207" s="4" t="s">
        <v>1082</v>
      </c>
      <c r="C207" s="4">
        <v>3</v>
      </c>
      <c r="D207" s="4">
        <v>4</v>
      </c>
      <c r="E207" s="4">
        <v>59</v>
      </c>
      <c r="F207" s="4" t="s">
        <v>54</v>
      </c>
      <c r="G207" s="4">
        <v>2</v>
      </c>
      <c r="H207" s="5">
        <v>1180</v>
      </c>
      <c r="I207" s="4" t="s">
        <v>947</v>
      </c>
      <c r="J207" s="6">
        <v>36192</v>
      </c>
      <c r="K207" s="4" t="s">
        <v>1368</v>
      </c>
      <c r="L207" s="21">
        <f t="shared" ca="1" si="20"/>
        <v>21</v>
      </c>
      <c r="M207" s="30">
        <f t="shared" ca="1" si="16"/>
        <v>20</v>
      </c>
      <c r="N207" s="31">
        <f t="shared" ca="1" si="17"/>
        <v>20</v>
      </c>
      <c r="O207" s="32">
        <f t="shared" ca="1" si="18"/>
        <v>20</v>
      </c>
      <c r="P207" s="14" t="str">
        <f t="shared" ca="1" si="19"/>
        <v/>
      </c>
    </row>
    <row r="208" spans="1:16" x14ac:dyDescent="0.35">
      <c r="A208" s="4" t="s">
        <v>33</v>
      </c>
      <c r="B208" s="4" t="s">
        <v>1083</v>
      </c>
      <c r="C208" s="4">
        <v>3</v>
      </c>
      <c r="D208" s="4">
        <v>5</v>
      </c>
      <c r="E208" s="4">
        <v>55</v>
      </c>
      <c r="F208" s="4" t="s">
        <v>54</v>
      </c>
      <c r="G208" s="4">
        <v>2</v>
      </c>
      <c r="H208" s="5">
        <v>1265</v>
      </c>
      <c r="I208" s="4" t="s">
        <v>947</v>
      </c>
      <c r="J208" s="6">
        <v>34274</v>
      </c>
      <c r="K208" s="4" t="s">
        <v>1567</v>
      </c>
      <c r="L208" s="21">
        <f t="shared" ca="1" si="20"/>
        <v>27</v>
      </c>
      <c r="M208" s="30">
        <f t="shared" ca="1" si="16"/>
        <v>26</v>
      </c>
      <c r="N208" s="31">
        <f t="shared" ca="1" si="17"/>
        <v>26</v>
      </c>
      <c r="O208" s="32">
        <f t="shared" ca="1" si="18"/>
        <v>26</v>
      </c>
      <c r="P208" s="14" t="str">
        <f t="shared" ca="1" si="19"/>
        <v>à réviser</v>
      </c>
    </row>
    <row r="209" spans="1:16" x14ac:dyDescent="0.35">
      <c r="A209" s="4" t="s">
        <v>33</v>
      </c>
      <c r="B209" s="4" t="s">
        <v>1084</v>
      </c>
      <c r="C209" s="4">
        <v>4</v>
      </c>
      <c r="D209" s="4">
        <v>1</v>
      </c>
      <c r="E209" s="4">
        <v>96</v>
      </c>
      <c r="F209" s="4" t="s">
        <v>47</v>
      </c>
      <c r="G209" s="4">
        <v>5.5</v>
      </c>
      <c r="H209" s="5">
        <v>1536</v>
      </c>
      <c r="I209" s="4" t="s">
        <v>947</v>
      </c>
      <c r="J209" s="6">
        <v>36373</v>
      </c>
      <c r="K209" s="4" t="s">
        <v>1477</v>
      </c>
      <c r="L209" s="21">
        <f t="shared" ca="1" si="20"/>
        <v>21</v>
      </c>
      <c r="M209" s="30">
        <f t="shared" ca="1" si="16"/>
        <v>20</v>
      </c>
      <c r="N209" s="31">
        <f t="shared" ca="1" si="17"/>
        <v>20</v>
      </c>
      <c r="O209" s="32">
        <f t="shared" ca="1" si="18"/>
        <v>20</v>
      </c>
      <c r="P209" s="14" t="str">
        <f t="shared" ca="1" si="19"/>
        <v/>
      </c>
    </row>
  </sheetData>
  <sortState xmlns:xlrd2="http://schemas.microsoft.com/office/spreadsheetml/2017/richdata2" ref="A6:M209">
    <sortCondition ref="B8"/>
  </sortState>
  <mergeCells count="1">
    <mergeCell ref="A1:P1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S124"/>
  <sheetViews>
    <sheetView zoomScaleNormal="100" workbookViewId="0">
      <selection sqref="A1:M1"/>
    </sheetView>
  </sheetViews>
  <sheetFormatPr baseColWidth="10" defaultRowHeight="14.5" x14ac:dyDescent="0.35"/>
  <cols>
    <col min="1" max="1" width="10.1796875" bestFit="1" customWidth="1"/>
    <col min="2" max="2" width="12.81640625" bestFit="1" customWidth="1"/>
    <col min="3" max="3" width="5.81640625" bestFit="1" customWidth="1"/>
    <col min="4" max="4" width="8.26953125" bestFit="1" customWidth="1"/>
    <col min="5" max="5" width="7.54296875" bestFit="1" customWidth="1"/>
    <col min="6" max="6" width="12.81640625" bestFit="1" customWidth="1"/>
    <col min="7" max="7" width="9" bestFit="1" customWidth="1"/>
    <col min="8" max="8" width="12.7265625" bestFit="1" customWidth="1"/>
    <col min="9" max="9" width="7.54296875" bestFit="1" customWidth="1"/>
    <col min="11" max="11" width="11.453125" style="1"/>
    <col min="12" max="12" width="19.26953125" style="1" bestFit="1" customWidth="1"/>
    <col min="13" max="13" width="23.81640625" style="1" customWidth="1"/>
  </cols>
  <sheetData>
    <row r="1" spans="1:19" ht="21" x14ac:dyDescent="0.5">
      <c r="A1" s="71" t="s">
        <v>1589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9" ht="15" thickBot="1" x14ac:dyDescent="0.4"/>
    <row r="3" spans="1:19" s="52" customFormat="1" ht="30.75" customHeight="1" thickBot="1" x14ac:dyDescent="0.4">
      <c r="A3" s="49" t="s">
        <v>3</v>
      </c>
      <c r="B3" s="50" t="s">
        <v>47</v>
      </c>
      <c r="C3" s="50" t="s">
        <v>5</v>
      </c>
      <c r="D3" s="50" t="s">
        <v>53</v>
      </c>
      <c r="E3" s="50" t="s">
        <v>6</v>
      </c>
      <c r="F3" s="50" t="s">
        <v>4</v>
      </c>
      <c r="G3" s="50" t="s">
        <v>49</v>
      </c>
      <c r="H3" s="50" t="s">
        <v>7</v>
      </c>
      <c r="I3" s="50" t="s">
        <v>50</v>
      </c>
      <c r="J3" s="50" t="s">
        <v>55</v>
      </c>
      <c r="K3" s="50" t="s">
        <v>944</v>
      </c>
      <c r="L3" s="50" t="s">
        <v>1572</v>
      </c>
      <c r="M3" s="51" t="s">
        <v>1570</v>
      </c>
      <c r="O3" s="53"/>
      <c r="P3" s="53"/>
      <c r="Q3" s="53"/>
      <c r="R3" s="53"/>
      <c r="S3" s="53"/>
    </row>
    <row r="4" spans="1:19" hidden="1" x14ac:dyDescent="0.35">
      <c r="A4" s="4" t="s">
        <v>29</v>
      </c>
      <c r="B4" s="4" t="s">
        <v>961</v>
      </c>
      <c r="C4" s="4">
        <v>3</v>
      </c>
      <c r="D4" s="4">
        <v>1</v>
      </c>
      <c r="E4" s="4">
        <v>50</v>
      </c>
      <c r="F4" s="4" t="s">
        <v>47</v>
      </c>
      <c r="G4" s="4">
        <v>2.5</v>
      </c>
      <c r="H4" s="5">
        <v>750</v>
      </c>
      <c r="I4" s="4" t="s">
        <v>952</v>
      </c>
      <c r="J4" s="6" t="s">
        <v>946</v>
      </c>
      <c r="K4" s="4" t="s">
        <v>946</v>
      </c>
      <c r="L4" s="28">
        <v>2.5000000000000001E-2</v>
      </c>
      <c r="M4" s="28">
        <v>2.672955974842767E-2</v>
      </c>
    </row>
    <row r="5" spans="1:19" hidden="1" x14ac:dyDescent="0.35">
      <c r="A5" s="4" t="s">
        <v>29</v>
      </c>
      <c r="B5" s="4" t="s">
        <v>954</v>
      </c>
      <c r="C5" s="4">
        <v>1</v>
      </c>
      <c r="D5" s="4">
        <v>3</v>
      </c>
      <c r="E5" s="4">
        <v>62</v>
      </c>
      <c r="F5" s="4" t="s">
        <v>47</v>
      </c>
      <c r="G5" s="4">
        <v>2.5</v>
      </c>
      <c r="H5" s="5">
        <v>930</v>
      </c>
      <c r="I5" s="4" t="s">
        <v>952</v>
      </c>
      <c r="J5" s="6" t="s">
        <v>946</v>
      </c>
      <c r="K5" s="4" t="s">
        <v>946</v>
      </c>
      <c r="L5" s="28">
        <v>3.1E-2</v>
      </c>
      <c r="M5" s="28">
        <v>2.672955974842767E-2</v>
      </c>
    </row>
    <row r="6" spans="1:19" hidden="1" x14ac:dyDescent="0.35">
      <c r="A6" s="4" t="s">
        <v>29</v>
      </c>
      <c r="B6" s="4" t="s">
        <v>967</v>
      </c>
      <c r="C6" s="4">
        <v>4</v>
      </c>
      <c r="D6" s="4">
        <v>3</v>
      </c>
      <c r="E6" s="4">
        <v>30</v>
      </c>
      <c r="F6" s="4" t="s">
        <v>47</v>
      </c>
      <c r="G6" s="4">
        <v>1</v>
      </c>
      <c r="H6" s="5">
        <v>600</v>
      </c>
      <c r="I6" s="4" t="s">
        <v>947</v>
      </c>
      <c r="J6" s="6">
        <v>42430</v>
      </c>
      <c r="K6" s="13" t="s">
        <v>919</v>
      </c>
      <c r="L6" s="28">
        <v>1.4999999999999999E-2</v>
      </c>
      <c r="M6" s="28">
        <v>1.0691823899371069E-2</v>
      </c>
    </row>
    <row r="7" spans="1:19" x14ac:dyDescent="0.35">
      <c r="A7" s="4" t="s">
        <v>29</v>
      </c>
      <c r="B7" s="4" t="s">
        <v>1089</v>
      </c>
      <c r="C7" s="4">
        <v>6</v>
      </c>
      <c r="D7" s="4">
        <v>5</v>
      </c>
      <c r="E7" s="4">
        <v>56</v>
      </c>
      <c r="F7" s="4" t="s">
        <v>47</v>
      </c>
      <c r="G7" s="4">
        <v>3</v>
      </c>
      <c r="H7" s="5">
        <v>840</v>
      </c>
      <c r="I7" s="4" t="s">
        <v>947</v>
      </c>
      <c r="J7" s="6">
        <v>40360</v>
      </c>
      <c r="K7" s="13" t="s">
        <v>934</v>
      </c>
      <c r="L7" s="28">
        <v>2.8000000000000001E-2</v>
      </c>
      <c r="M7" s="28">
        <v>3.2075471698113207E-2</v>
      </c>
    </row>
    <row r="8" spans="1:19" x14ac:dyDescent="0.35">
      <c r="A8" s="4" t="s">
        <v>29</v>
      </c>
      <c r="B8" s="4" t="s">
        <v>1091</v>
      </c>
      <c r="C8" s="4">
        <v>7</v>
      </c>
      <c r="D8" s="4">
        <v>2</v>
      </c>
      <c r="E8" s="4">
        <v>83</v>
      </c>
      <c r="F8" s="4" t="s">
        <v>47</v>
      </c>
      <c r="G8" s="4">
        <v>5.5</v>
      </c>
      <c r="H8" s="5">
        <v>1328</v>
      </c>
      <c r="I8" s="4" t="s">
        <v>947</v>
      </c>
      <c r="J8" s="6">
        <v>40299</v>
      </c>
      <c r="K8" s="13" t="s">
        <v>933</v>
      </c>
      <c r="L8" s="28">
        <v>4.1500000000000002E-2</v>
      </c>
      <c r="M8" s="28">
        <v>5.8805031446540874E-2</v>
      </c>
    </row>
    <row r="9" spans="1:19" x14ac:dyDescent="0.35">
      <c r="A9" s="4" t="s">
        <v>29</v>
      </c>
      <c r="B9" s="4" t="s">
        <v>970</v>
      </c>
      <c r="C9" s="4">
        <v>5</v>
      </c>
      <c r="D9" s="4">
        <v>2</v>
      </c>
      <c r="E9" s="4">
        <v>73</v>
      </c>
      <c r="F9" s="4" t="s">
        <v>47</v>
      </c>
      <c r="G9" s="4">
        <v>2.5</v>
      </c>
      <c r="H9" s="5">
        <v>1241</v>
      </c>
      <c r="I9" s="4" t="s">
        <v>947</v>
      </c>
      <c r="J9" s="6">
        <v>40118</v>
      </c>
      <c r="K9" s="13" t="s">
        <v>915</v>
      </c>
      <c r="L9" s="28">
        <v>3.6499999999999998E-2</v>
      </c>
      <c r="M9" s="28">
        <v>2.672955974842767E-2</v>
      </c>
    </row>
    <row r="10" spans="1:19" hidden="1" x14ac:dyDescent="0.35">
      <c r="A10" s="4" t="s">
        <v>29</v>
      </c>
      <c r="B10" s="4" t="s">
        <v>956</v>
      </c>
      <c r="C10" s="4">
        <v>1</v>
      </c>
      <c r="D10" s="4">
        <v>5</v>
      </c>
      <c r="E10" s="4">
        <v>30</v>
      </c>
      <c r="F10" s="4" t="s">
        <v>47</v>
      </c>
      <c r="G10" s="4">
        <v>1.5</v>
      </c>
      <c r="H10" s="5">
        <v>510</v>
      </c>
      <c r="I10" s="4" t="s">
        <v>947</v>
      </c>
      <c r="J10" s="6">
        <v>39356</v>
      </c>
      <c r="K10" s="13" t="s">
        <v>923</v>
      </c>
      <c r="L10" s="28">
        <v>1.4999999999999999E-2</v>
      </c>
      <c r="M10" s="28">
        <v>1.6037735849056604E-2</v>
      </c>
    </row>
    <row r="11" spans="1:19" x14ac:dyDescent="0.35">
      <c r="A11" s="4" t="s">
        <v>29</v>
      </c>
      <c r="B11" s="4" t="s">
        <v>964</v>
      </c>
      <c r="C11" s="4">
        <v>3</v>
      </c>
      <c r="D11" s="4">
        <v>4</v>
      </c>
      <c r="E11" s="4">
        <v>46</v>
      </c>
      <c r="F11" s="4" t="s">
        <v>47</v>
      </c>
      <c r="G11" s="4">
        <v>2</v>
      </c>
      <c r="H11" s="5">
        <v>828</v>
      </c>
      <c r="I11" s="4" t="s">
        <v>947</v>
      </c>
      <c r="J11" s="6">
        <v>38687</v>
      </c>
      <c r="K11" s="13" t="s">
        <v>914</v>
      </c>
      <c r="L11" s="28">
        <v>2.3E-2</v>
      </c>
      <c r="M11" s="28">
        <v>2.1383647798742137E-2</v>
      </c>
    </row>
    <row r="12" spans="1:19" hidden="1" x14ac:dyDescent="0.35">
      <c r="A12" s="4" t="s">
        <v>29</v>
      </c>
      <c r="B12" s="4" t="s">
        <v>963</v>
      </c>
      <c r="C12" s="4">
        <v>3</v>
      </c>
      <c r="D12" s="4">
        <v>3</v>
      </c>
      <c r="E12" s="4">
        <v>76</v>
      </c>
      <c r="F12" s="4" t="s">
        <v>47</v>
      </c>
      <c r="G12" s="4">
        <v>3.5</v>
      </c>
      <c r="H12" s="5">
        <v>1520</v>
      </c>
      <c r="I12" s="4" t="s">
        <v>947</v>
      </c>
      <c r="J12" s="6">
        <v>38169</v>
      </c>
      <c r="K12" s="13" t="s">
        <v>928</v>
      </c>
      <c r="L12" s="28">
        <v>3.7999999999999999E-2</v>
      </c>
      <c r="M12" s="28">
        <v>3.7421383647798741E-2</v>
      </c>
    </row>
    <row r="13" spans="1:19" x14ac:dyDescent="0.35">
      <c r="A13" s="4" t="s">
        <v>29</v>
      </c>
      <c r="B13" s="4" t="s">
        <v>953</v>
      </c>
      <c r="C13" s="4">
        <v>1</v>
      </c>
      <c r="D13" s="4">
        <v>2</v>
      </c>
      <c r="E13" s="4">
        <v>70</v>
      </c>
      <c r="F13" s="4" t="s">
        <v>47</v>
      </c>
      <c r="G13" s="4">
        <v>2.5</v>
      </c>
      <c r="H13" s="5">
        <v>1260</v>
      </c>
      <c r="I13" s="4" t="s">
        <v>947</v>
      </c>
      <c r="J13" s="6">
        <v>37803</v>
      </c>
      <c r="K13" s="13" t="s">
        <v>931</v>
      </c>
      <c r="L13" s="28">
        <v>3.5000000000000003E-2</v>
      </c>
      <c r="M13" s="28">
        <v>2.672955974842767E-2</v>
      </c>
    </row>
    <row r="14" spans="1:19" x14ac:dyDescent="0.35">
      <c r="A14" s="4" t="s">
        <v>29</v>
      </c>
      <c r="B14" s="4" t="s">
        <v>957</v>
      </c>
      <c r="C14" s="4">
        <v>2</v>
      </c>
      <c r="D14" s="4">
        <v>1</v>
      </c>
      <c r="E14" s="4">
        <v>57</v>
      </c>
      <c r="F14" s="4" t="s">
        <v>47</v>
      </c>
      <c r="G14" s="4">
        <v>2.5</v>
      </c>
      <c r="H14" s="5">
        <v>855</v>
      </c>
      <c r="I14" s="4" t="s">
        <v>947</v>
      </c>
      <c r="J14" s="6">
        <v>37530</v>
      </c>
      <c r="K14" s="13" t="s">
        <v>943</v>
      </c>
      <c r="L14" s="28">
        <v>2.8500000000000001E-2</v>
      </c>
      <c r="M14" s="28">
        <v>2.672955974842767E-2</v>
      </c>
    </row>
    <row r="15" spans="1:19" hidden="1" x14ac:dyDescent="0.35">
      <c r="A15" s="4" t="s">
        <v>29</v>
      </c>
      <c r="B15" s="4" t="s">
        <v>968</v>
      </c>
      <c r="C15" s="4">
        <v>4</v>
      </c>
      <c r="D15" s="4">
        <v>4</v>
      </c>
      <c r="E15" s="4">
        <v>35</v>
      </c>
      <c r="F15" s="4" t="s">
        <v>47</v>
      </c>
      <c r="G15" s="4">
        <v>1</v>
      </c>
      <c r="H15" s="5">
        <v>525</v>
      </c>
      <c r="I15" s="4" t="s">
        <v>947</v>
      </c>
      <c r="J15" s="6">
        <v>37377</v>
      </c>
      <c r="K15" s="13" t="s">
        <v>917</v>
      </c>
      <c r="L15" s="28">
        <v>1.7500000000000002E-2</v>
      </c>
      <c r="M15" s="28">
        <v>1.0691823899371069E-2</v>
      </c>
    </row>
    <row r="16" spans="1:19" hidden="1" x14ac:dyDescent="0.35">
      <c r="A16" s="4" t="s">
        <v>29</v>
      </c>
      <c r="B16" s="4" t="s">
        <v>1086</v>
      </c>
      <c r="C16" s="4">
        <v>6</v>
      </c>
      <c r="D16" s="4">
        <v>2</v>
      </c>
      <c r="E16" s="4">
        <v>36</v>
      </c>
      <c r="F16" s="4" t="s">
        <v>47</v>
      </c>
      <c r="G16" s="4">
        <v>1.5</v>
      </c>
      <c r="H16" s="5">
        <v>576</v>
      </c>
      <c r="I16" s="4" t="s">
        <v>947</v>
      </c>
      <c r="J16" s="6">
        <v>37288</v>
      </c>
      <c r="K16" s="13" t="s">
        <v>932</v>
      </c>
      <c r="L16" s="28">
        <v>1.8000000000000002E-2</v>
      </c>
      <c r="M16" s="28">
        <v>1.6037735849056604E-2</v>
      </c>
    </row>
    <row r="17" spans="1:13" x14ac:dyDescent="0.35">
      <c r="A17" s="4" t="s">
        <v>29</v>
      </c>
      <c r="B17" s="4" t="s">
        <v>972</v>
      </c>
      <c r="C17" s="4">
        <v>5</v>
      </c>
      <c r="D17" s="4">
        <v>4</v>
      </c>
      <c r="E17" s="4">
        <v>55</v>
      </c>
      <c r="F17" s="4" t="s">
        <v>47</v>
      </c>
      <c r="G17" s="4">
        <v>2.5</v>
      </c>
      <c r="H17" s="5">
        <v>880</v>
      </c>
      <c r="I17" s="4" t="s">
        <v>947</v>
      </c>
      <c r="J17" s="6">
        <v>36495</v>
      </c>
      <c r="K17" s="13" t="s">
        <v>916</v>
      </c>
      <c r="L17" s="28">
        <v>2.75E-2</v>
      </c>
      <c r="M17" s="28">
        <v>2.672955974842767E-2</v>
      </c>
    </row>
    <row r="18" spans="1:13" hidden="1" x14ac:dyDescent="0.35">
      <c r="A18" s="4" t="s">
        <v>29</v>
      </c>
      <c r="B18" s="4" t="s">
        <v>1094</v>
      </c>
      <c r="C18" s="4">
        <v>7</v>
      </c>
      <c r="D18" s="4">
        <v>5</v>
      </c>
      <c r="E18" s="4">
        <v>30</v>
      </c>
      <c r="F18" s="4" t="s">
        <v>47</v>
      </c>
      <c r="G18" s="4">
        <v>1</v>
      </c>
      <c r="H18" s="5">
        <v>510</v>
      </c>
      <c r="I18" s="4" t="s">
        <v>947</v>
      </c>
      <c r="J18" s="6">
        <v>36008</v>
      </c>
      <c r="K18" s="13" t="s">
        <v>937</v>
      </c>
      <c r="L18" s="28">
        <v>1.4999999999999999E-2</v>
      </c>
      <c r="M18" s="28">
        <v>1.0691823899371069E-2</v>
      </c>
    </row>
    <row r="19" spans="1:13" hidden="1" x14ac:dyDescent="0.35">
      <c r="A19" s="4" t="s">
        <v>29</v>
      </c>
      <c r="B19" s="4" t="s">
        <v>955</v>
      </c>
      <c r="C19" s="4">
        <v>1</v>
      </c>
      <c r="D19" s="4">
        <v>4</v>
      </c>
      <c r="E19" s="4">
        <v>33</v>
      </c>
      <c r="F19" s="4" t="s">
        <v>47</v>
      </c>
      <c r="G19" s="4">
        <v>1.5</v>
      </c>
      <c r="H19" s="5">
        <v>627</v>
      </c>
      <c r="I19" s="4" t="s">
        <v>947</v>
      </c>
      <c r="J19" s="6">
        <v>35431</v>
      </c>
      <c r="K19" s="13" t="s">
        <v>938</v>
      </c>
      <c r="L19" s="28">
        <v>1.6500000000000001E-2</v>
      </c>
      <c r="M19" s="28">
        <v>1.6037735849056604E-2</v>
      </c>
    </row>
    <row r="20" spans="1:13" x14ac:dyDescent="0.35">
      <c r="A20" s="4" t="s">
        <v>29</v>
      </c>
      <c r="B20" s="4" t="s">
        <v>971</v>
      </c>
      <c r="C20" s="4">
        <v>5</v>
      </c>
      <c r="D20" s="4">
        <v>3</v>
      </c>
      <c r="E20" s="4">
        <v>75</v>
      </c>
      <c r="F20" s="4" t="s">
        <v>47</v>
      </c>
      <c r="G20" s="4">
        <v>3.5</v>
      </c>
      <c r="H20" s="5">
        <v>1350</v>
      </c>
      <c r="I20" s="4" t="s">
        <v>947</v>
      </c>
      <c r="J20" s="6">
        <v>34973</v>
      </c>
      <c r="K20" s="13" t="s">
        <v>927</v>
      </c>
      <c r="L20" s="28">
        <v>3.7499999999999999E-2</v>
      </c>
      <c r="M20" s="28">
        <v>3.7421383647798741E-2</v>
      </c>
    </row>
    <row r="21" spans="1:13" hidden="1" x14ac:dyDescent="0.35">
      <c r="A21" s="4" t="s">
        <v>29</v>
      </c>
      <c r="B21" s="4" t="s">
        <v>959</v>
      </c>
      <c r="C21" s="4">
        <v>2</v>
      </c>
      <c r="D21" s="4">
        <v>3</v>
      </c>
      <c r="E21" s="4">
        <v>99</v>
      </c>
      <c r="F21" s="4" t="s">
        <v>47</v>
      </c>
      <c r="G21" s="4">
        <v>5</v>
      </c>
      <c r="H21" s="5">
        <v>1980</v>
      </c>
      <c r="I21" s="4" t="s">
        <v>947</v>
      </c>
      <c r="J21" s="6">
        <v>34425</v>
      </c>
      <c r="K21" s="13" t="s">
        <v>939</v>
      </c>
      <c r="L21" s="28">
        <v>4.9500000000000002E-2</v>
      </c>
      <c r="M21" s="28">
        <v>5.3459119496855341E-2</v>
      </c>
    </row>
    <row r="22" spans="1:13" hidden="1" x14ac:dyDescent="0.35">
      <c r="A22" s="4" t="s">
        <v>29</v>
      </c>
      <c r="B22" s="4" t="s">
        <v>966</v>
      </c>
      <c r="C22" s="4">
        <v>4</v>
      </c>
      <c r="D22" s="4">
        <v>2</v>
      </c>
      <c r="E22" s="4">
        <v>88</v>
      </c>
      <c r="F22" s="4" t="s">
        <v>47</v>
      </c>
      <c r="G22" s="4">
        <v>4.5</v>
      </c>
      <c r="H22" s="5">
        <v>1672</v>
      </c>
      <c r="I22" s="4" t="s">
        <v>947</v>
      </c>
      <c r="J22" s="6">
        <v>34151</v>
      </c>
      <c r="K22" s="13" t="s">
        <v>940</v>
      </c>
      <c r="L22" s="28">
        <v>4.3999999999999997E-2</v>
      </c>
      <c r="M22" s="28">
        <v>4.8113207547169808E-2</v>
      </c>
    </row>
    <row r="23" spans="1:13" x14ac:dyDescent="0.35">
      <c r="A23" s="4" t="s">
        <v>29</v>
      </c>
      <c r="B23" s="4" t="s">
        <v>962</v>
      </c>
      <c r="C23" s="4">
        <v>3</v>
      </c>
      <c r="D23" s="4">
        <v>2</v>
      </c>
      <c r="E23" s="4">
        <v>78</v>
      </c>
      <c r="F23" s="4" t="s">
        <v>47</v>
      </c>
      <c r="G23" s="4">
        <v>3.5</v>
      </c>
      <c r="H23" s="5">
        <v>1404</v>
      </c>
      <c r="I23" s="4" t="s">
        <v>947</v>
      </c>
      <c r="J23" s="6">
        <v>33543</v>
      </c>
      <c r="K23" s="13" t="s">
        <v>929</v>
      </c>
      <c r="L23" s="28">
        <v>3.9E-2</v>
      </c>
      <c r="M23" s="28">
        <v>3.7421383647798741E-2</v>
      </c>
    </row>
    <row r="24" spans="1:13" hidden="1" x14ac:dyDescent="0.35">
      <c r="A24" s="4" t="s">
        <v>29</v>
      </c>
      <c r="B24" s="4" t="s">
        <v>958</v>
      </c>
      <c r="C24" s="4">
        <v>2</v>
      </c>
      <c r="D24" s="4">
        <v>2</v>
      </c>
      <c r="E24" s="4">
        <v>35</v>
      </c>
      <c r="F24" s="4" t="s">
        <v>47</v>
      </c>
      <c r="G24" s="4">
        <v>1.5</v>
      </c>
      <c r="H24" s="5">
        <v>700</v>
      </c>
      <c r="I24" s="4" t="s">
        <v>947</v>
      </c>
      <c r="J24" s="6">
        <v>33482</v>
      </c>
      <c r="K24" s="13" t="s">
        <v>913</v>
      </c>
      <c r="L24" s="28">
        <v>1.7500000000000002E-2</v>
      </c>
      <c r="M24" s="28">
        <v>1.6037735849056604E-2</v>
      </c>
    </row>
    <row r="25" spans="1:13" hidden="1" x14ac:dyDescent="0.35">
      <c r="A25" s="4" t="s">
        <v>29</v>
      </c>
      <c r="B25" s="4" t="s">
        <v>1087</v>
      </c>
      <c r="C25" s="4">
        <v>6</v>
      </c>
      <c r="D25" s="4">
        <v>3</v>
      </c>
      <c r="E25" s="4">
        <v>30</v>
      </c>
      <c r="F25" s="4" t="s">
        <v>47</v>
      </c>
      <c r="G25" s="4">
        <v>1.5</v>
      </c>
      <c r="H25" s="5">
        <v>480</v>
      </c>
      <c r="I25" s="4" t="s">
        <v>947</v>
      </c>
      <c r="J25" s="6">
        <v>33270</v>
      </c>
      <c r="K25" s="13" t="s">
        <v>926</v>
      </c>
      <c r="L25" s="28">
        <v>1.4999999999999999E-2</v>
      </c>
      <c r="M25" s="28">
        <v>1.6037735849056604E-2</v>
      </c>
    </row>
    <row r="26" spans="1:13" hidden="1" x14ac:dyDescent="0.35">
      <c r="A26" s="4" t="s">
        <v>29</v>
      </c>
      <c r="B26" s="4" t="s">
        <v>1088</v>
      </c>
      <c r="C26" s="4">
        <v>6</v>
      </c>
      <c r="D26" s="4">
        <v>4</v>
      </c>
      <c r="E26" s="4">
        <v>90</v>
      </c>
      <c r="F26" s="4" t="s">
        <v>47</v>
      </c>
      <c r="G26" s="4">
        <v>4</v>
      </c>
      <c r="H26" s="5">
        <v>1620</v>
      </c>
      <c r="I26" s="4" t="s">
        <v>947</v>
      </c>
      <c r="J26" s="6">
        <v>32994</v>
      </c>
      <c r="K26" s="13" t="s">
        <v>935</v>
      </c>
      <c r="L26" s="28">
        <v>4.4999999999999998E-2</v>
      </c>
      <c r="M26" s="28">
        <v>4.2767295597484274E-2</v>
      </c>
    </row>
    <row r="27" spans="1:13" x14ac:dyDescent="0.35">
      <c r="A27" s="4" t="s">
        <v>29</v>
      </c>
      <c r="B27" s="4" t="s">
        <v>951</v>
      </c>
      <c r="C27" s="4">
        <v>1</v>
      </c>
      <c r="D27" s="4">
        <v>1</v>
      </c>
      <c r="E27" s="4">
        <v>55</v>
      </c>
      <c r="F27" s="4" t="s">
        <v>47</v>
      </c>
      <c r="G27" s="4">
        <v>2.5</v>
      </c>
      <c r="H27" s="5">
        <v>935</v>
      </c>
      <c r="I27" s="4" t="s">
        <v>947</v>
      </c>
      <c r="J27" s="6">
        <v>32721</v>
      </c>
      <c r="K27" s="13" t="s">
        <v>941</v>
      </c>
      <c r="L27" s="28">
        <v>2.75E-2</v>
      </c>
      <c r="M27" s="28">
        <v>2.672955974842767E-2</v>
      </c>
    </row>
    <row r="28" spans="1:13" hidden="1" x14ac:dyDescent="0.35">
      <c r="A28" s="4" t="s">
        <v>29</v>
      </c>
      <c r="B28" s="4" t="s">
        <v>965</v>
      </c>
      <c r="C28" s="4">
        <v>4</v>
      </c>
      <c r="D28" s="4">
        <v>1</v>
      </c>
      <c r="E28" s="4">
        <v>97</v>
      </c>
      <c r="F28" s="4" t="s">
        <v>47</v>
      </c>
      <c r="G28" s="4">
        <v>3</v>
      </c>
      <c r="H28" s="5">
        <v>1649</v>
      </c>
      <c r="I28" s="4" t="s">
        <v>947</v>
      </c>
      <c r="J28" s="6">
        <v>32690</v>
      </c>
      <c r="K28" s="13" t="s">
        <v>918</v>
      </c>
      <c r="L28" s="28">
        <v>4.8500000000000001E-2</v>
      </c>
      <c r="M28" s="28">
        <v>3.2075471698113207E-2</v>
      </c>
    </row>
    <row r="29" spans="1:13" x14ac:dyDescent="0.35">
      <c r="A29" s="4" t="s">
        <v>29</v>
      </c>
      <c r="B29" s="4" t="s">
        <v>960</v>
      </c>
      <c r="C29" s="4">
        <v>2</v>
      </c>
      <c r="D29" s="4">
        <v>4</v>
      </c>
      <c r="E29" s="4">
        <v>59</v>
      </c>
      <c r="F29" s="4" t="s">
        <v>47</v>
      </c>
      <c r="G29" s="4">
        <v>2</v>
      </c>
      <c r="H29" s="5">
        <v>1062</v>
      </c>
      <c r="I29" s="4" t="s">
        <v>947</v>
      </c>
      <c r="J29" s="6">
        <v>32478</v>
      </c>
      <c r="K29" s="13" t="s">
        <v>912</v>
      </c>
      <c r="L29" s="28">
        <v>2.9500000000000002E-2</v>
      </c>
      <c r="M29" s="28">
        <v>2.1383647798742137E-2</v>
      </c>
    </row>
    <row r="30" spans="1:13" hidden="1" x14ac:dyDescent="0.35">
      <c r="A30" s="4" t="s">
        <v>29</v>
      </c>
      <c r="B30" s="4" t="s">
        <v>1092</v>
      </c>
      <c r="C30" s="4">
        <v>7</v>
      </c>
      <c r="D30" s="4">
        <v>3</v>
      </c>
      <c r="E30" s="4">
        <v>32</v>
      </c>
      <c r="F30" s="4" t="s">
        <v>54</v>
      </c>
      <c r="G30" s="4">
        <v>2</v>
      </c>
      <c r="H30" s="5">
        <v>768</v>
      </c>
      <c r="I30" s="4" t="s">
        <v>952</v>
      </c>
      <c r="J30" s="6" t="s">
        <v>946</v>
      </c>
      <c r="K30" s="4" t="s">
        <v>946</v>
      </c>
      <c r="L30" s="28">
        <v>1.6E-2</v>
      </c>
      <c r="M30" s="28">
        <v>2.1383647798742137E-2</v>
      </c>
    </row>
    <row r="31" spans="1:13" hidden="1" x14ac:dyDescent="0.35">
      <c r="A31" s="4" t="s">
        <v>29</v>
      </c>
      <c r="B31" s="4" t="s">
        <v>1085</v>
      </c>
      <c r="C31" s="4">
        <v>6</v>
      </c>
      <c r="D31" s="4">
        <v>1</v>
      </c>
      <c r="E31" s="4">
        <v>38</v>
      </c>
      <c r="F31" s="4" t="s">
        <v>54</v>
      </c>
      <c r="G31" s="4">
        <v>1</v>
      </c>
      <c r="H31" s="5">
        <v>798</v>
      </c>
      <c r="I31" s="4" t="s">
        <v>947</v>
      </c>
      <c r="J31" s="6">
        <v>42522</v>
      </c>
      <c r="K31" s="13" t="s">
        <v>921</v>
      </c>
      <c r="L31" s="28">
        <v>1.9E-2</v>
      </c>
      <c r="M31" s="28">
        <v>1.0691823899371069E-2</v>
      </c>
    </row>
    <row r="32" spans="1:13" x14ac:dyDescent="0.35">
      <c r="A32" s="4" t="s">
        <v>29</v>
      </c>
      <c r="B32" s="4" t="s">
        <v>969</v>
      </c>
      <c r="C32" s="4">
        <v>5</v>
      </c>
      <c r="D32" s="4">
        <v>1</v>
      </c>
      <c r="E32" s="4">
        <v>47</v>
      </c>
      <c r="F32" s="4" t="s">
        <v>54</v>
      </c>
      <c r="G32" s="4">
        <v>3</v>
      </c>
      <c r="H32" s="5">
        <v>940</v>
      </c>
      <c r="I32" s="4" t="s">
        <v>947</v>
      </c>
      <c r="J32" s="6">
        <v>34547</v>
      </c>
      <c r="K32" s="13" t="s">
        <v>924</v>
      </c>
      <c r="L32" s="28">
        <v>2.35E-2</v>
      </c>
      <c r="M32" s="28">
        <v>3.2075471698113207E-2</v>
      </c>
    </row>
    <row r="33" spans="1:13" hidden="1" x14ac:dyDescent="0.35">
      <c r="A33" s="4" t="s">
        <v>29</v>
      </c>
      <c r="B33" s="4" t="s">
        <v>1093</v>
      </c>
      <c r="C33" s="4">
        <v>7</v>
      </c>
      <c r="D33" s="4">
        <v>4</v>
      </c>
      <c r="E33" s="4">
        <v>30</v>
      </c>
      <c r="F33" s="4" t="s">
        <v>54</v>
      </c>
      <c r="G33" s="4">
        <v>1</v>
      </c>
      <c r="H33" s="5">
        <v>660</v>
      </c>
      <c r="I33" s="4" t="s">
        <v>947</v>
      </c>
      <c r="J33" s="6">
        <v>32509</v>
      </c>
      <c r="K33" s="13" t="s">
        <v>930</v>
      </c>
      <c r="L33" s="28">
        <v>1.4999999999999999E-2</v>
      </c>
      <c r="M33" s="28">
        <v>1.0691823899371069E-2</v>
      </c>
    </row>
    <row r="34" spans="1:13" hidden="1" x14ac:dyDescent="0.35">
      <c r="A34" s="4" t="s">
        <v>29</v>
      </c>
      <c r="B34" s="4" t="s">
        <v>1090</v>
      </c>
      <c r="C34" s="4">
        <v>7</v>
      </c>
      <c r="D34" s="4">
        <v>1</v>
      </c>
      <c r="E34" s="4">
        <v>75</v>
      </c>
      <c r="F34" s="4" t="s">
        <v>54</v>
      </c>
      <c r="G34" s="4">
        <v>5</v>
      </c>
      <c r="H34" s="5">
        <v>1575</v>
      </c>
      <c r="I34" s="4" t="s">
        <v>947</v>
      </c>
      <c r="J34" s="6">
        <v>29587</v>
      </c>
      <c r="K34" s="13" t="s">
        <v>936</v>
      </c>
      <c r="L34" s="28">
        <v>3.7499999999999999E-2</v>
      </c>
      <c r="M34" s="28">
        <v>5.3459119496855341E-2</v>
      </c>
    </row>
    <row r="35" spans="1:13" hidden="1" x14ac:dyDescent="0.35">
      <c r="A35" s="4" t="s">
        <v>29</v>
      </c>
      <c r="B35" s="4" t="s">
        <v>950</v>
      </c>
      <c r="C35" s="4">
        <v>0</v>
      </c>
      <c r="D35" s="4">
        <v>4</v>
      </c>
      <c r="E35" s="4">
        <v>31</v>
      </c>
      <c r="F35" s="4" t="s">
        <v>48</v>
      </c>
      <c r="G35" s="4" t="s">
        <v>946</v>
      </c>
      <c r="H35" s="5">
        <v>775</v>
      </c>
      <c r="I35" s="4" t="s">
        <v>947</v>
      </c>
      <c r="J35" s="6">
        <v>41122</v>
      </c>
      <c r="K35" s="13" t="s">
        <v>922</v>
      </c>
      <c r="L35" s="28">
        <v>1.55E-2</v>
      </c>
      <c r="M35" s="28">
        <v>1.8599999999999998E-2</v>
      </c>
    </row>
    <row r="36" spans="1:13" hidden="1" x14ac:dyDescent="0.35">
      <c r="A36" s="4" t="s">
        <v>29</v>
      </c>
      <c r="B36" s="4" t="s">
        <v>945</v>
      </c>
      <c r="C36" s="4">
        <v>0</v>
      </c>
      <c r="D36" s="4">
        <v>1</v>
      </c>
      <c r="E36" s="4">
        <v>82</v>
      </c>
      <c r="F36" s="4" t="s">
        <v>48</v>
      </c>
      <c r="G36" s="4" t="s">
        <v>946</v>
      </c>
      <c r="H36" s="5">
        <v>1722</v>
      </c>
      <c r="I36" s="4" t="s">
        <v>947</v>
      </c>
      <c r="J36" s="6">
        <v>37347</v>
      </c>
      <c r="K36" s="13" t="s">
        <v>920</v>
      </c>
      <c r="L36" s="28">
        <v>4.1000000000000002E-2</v>
      </c>
      <c r="M36" s="28">
        <v>4.9199999999999994E-2</v>
      </c>
    </row>
    <row r="37" spans="1:13" x14ac:dyDescent="0.35">
      <c r="A37" s="4" t="s">
        <v>29</v>
      </c>
      <c r="B37" s="4" t="s">
        <v>949</v>
      </c>
      <c r="C37" s="4">
        <v>0</v>
      </c>
      <c r="D37" s="4">
        <v>3</v>
      </c>
      <c r="E37" s="4">
        <v>42</v>
      </c>
      <c r="F37" s="4" t="s">
        <v>48</v>
      </c>
      <c r="G37" s="4" t="s">
        <v>946</v>
      </c>
      <c r="H37" s="5">
        <v>966</v>
      </c>
      <c r="I37" s="4" t="s">
        <v>947</v>
      </c>
      <c r="J37" s="6">
        <v>33390</v>
      </c>
      <c r="K37" s="13" t="s">
        <v>925</v>
      </c>
      <c r="L37" s="28">
        <v>2.1000000000000001E-2</v>
      </c>
      <c r="M37" s="28">
        <v>2.5199999999999997E-2</v>
      </c>
    </row>
    <row r="38" spans="1:13" hidden="1" x14ac:dyDescent="0.35">
      <c r="A38" s="4" t="s">
        <v>29</v>
      </c>
      <c r="B38" s="4" t="s">
        <v>948</v>
      </c>
      <c r="C38" s="4">
        <v>0</v>
      </c>
      <c r="D38" s="4">
        <v>2</v>
      </c>
      <c r="E38" s="4">
        <v>95</v>
      </c>
      <c r="F38" s="4" t="s">
        <v>48</v>
      </c>
      <c r="G38" s="4" t="s">
        <v>946</v>
      </c>
      <c r="H38" s="5">
        <v>2090</v>
      </c>
      <c r="I38" s="4" t="s">
        <v>947</v>
      </c>
      <c r="J38" s="6">
        <v>31168</v>
      </c>
      <c r="K38" s="13" t="s">
        <v>942</v>
      </c>
      <c r="L38" s="28">
        <v>4.7500000000000001E-2</v>
      </c>
      <c r="M38" s="28">
        <v>5.6999999999999995E-2</v>
      </c>
    </row>
    <row r="39" spans="1:13" hidden="1" x14ac:dyDescent="0.35">
      <c r="K39" t="s">
        <v>946</v>
      </c>
    </row>
    <row r="40" spans="1:13" hidden="1" x14ac:dyDescent="0.35">
      <c r="K40" t="s">
        <v>946</v>
      </c>
    </row>
    <row r="41" spans="1:13" hidden="1" x14ac:dyDescent="0.35">
      <c r="K41" t="s">
        <v>946</v>
      </c>
    </row>
    <row r="42" spans="1:13" hidden="1" x14ac:dyDescent="0.35">
      <c r="K42" t="s">
        <v>946</v>
      </c>
    </row>
    <row r="43" spans="1:13" hidden="1" x14ac:dyDescent="0.35">
      <c r="K43" t="s">
        <v>946</v>
      </c>
    </row>
    <row r="44" spans="1:13" hidden="1" x14ac:dyDescent="0.35">
      <c r="K44" t="s">
        <v>946</v>
      </c>
    </row>
    <row r="45" spans="1:13" hidden="1" x14ac:dyDescent="0.35">
      <c r="K45" t="s">
        <v>946</v>
      </c>
    </row>
    <row r="46" spans="1:13" hidden="1" x14ac:dyDescent="0.35">
      <c r="K46" t="s">
        <v>946</v>
      </c>
    </row>
    <row r="47" spans="1:13" hidden="1" x14ac:dyDescent="0.35">
      <c r="K47" t="s">
        <v>946</v>
      </c>
    </row>
    <row r="48" spans="1:13" hidden="1" x14ac:dyDescent="0.35">
      <c r="K48" t="s">
        <v>946</v>
      </c>
    </row>
    <row r="49" spans="11:11" hidden="1" x14ac:dyDescent="0.35">
      <c r="K49" t="s">
        <v>946</v>
      </c>
    </row>
    <row r="50" spans="11:11" hidden="1" x14ac:dyDescent="0.35">
      <c r="K50" t="s">
        <v>946</v>
      </c>
    </row>
    <row r="51" spans="11:11" hidden="1" x14ac:dyDescent="0.35">
      <c r="K51" t="s">
        <v>946</v>
      </c>
    </row>
    <row r="52" spans="11:11" hidden="1" x14ac:dyDescent="0.35">
      <c r="K52" t="s">
        <v>946</v>
      </c>
    </row>
    <row r="53" spans="11:11" hidden="1" x14ac:dyDescent="0.35">
      <c r="K53" t="s">
        <v>946</v>
      </c>
    </row>
    <row r="54" spans="11:11" hidden="1" x14ac:dyDescent="0.35">
      <c r="K54" t="s">
        <v>946</v>
      </c>
    </row>
    <row r="55" spans="11:11" hidden="1" x14ac:dyDescent="0.35">
      <c r="K55" t="s">
        <v>946</v>
      </c>
    </row>
    <row r="56" spans="11:11" hidden="1" x14ac:dyDescent="0.35">
      <c r="K56" t="s">
        <v>946</v>
      </c>
    </row>
    <row r="57" spans="11:11" hidden="1" x14ac:dyDescent="0.35">
      <c r="K57" t="s">
        <v>946</v>
      </c>
    </row>
    <row r="58" spans="11:11" hidden="1" x14ac:dyDescent="0.35">
      <c r="K58" t="s">
        <v>946</v>
      </c>
    </row>
    <row r="59" spans="11:11" hidden="1" x14ac:dyDescent="0.35">
      <c r="K59" t="s">
        <v>946</v>
      </c>
    </row>
    <row r="60" spans="11:11" hidden="1" x14ac:dyDescent="0.35">
      <c r="K60" t="s">
        <v>946</v>
      </c>
    </row>
    <row r="61" spans="11:11" hidden="1" x14ac:dyDescent="0.35">
      <c r="K61" t="s">
        <v>946</v>
      </c>
    </row>
    <row r="62" spans="11:11" hidden="1" x14ac:dyDescent="0.35">
      <c r="K62" t="s">
        <v>946</v>
      </c>
    </row>
    <row r="63" spans="11:11" hidden="1" x14ac:dyDescent="0.35">
      <c r="K63" t="s">
        <v>946</v>
      </c>
    </row>
    <row r="64" spans="11:11" hidden="1" x14ac:dyDescent="0.35">
      <c r="K64" t="s">
        <v>946</v>
      </c>
    </row>
    <row r="65" spans="11:11" hidden="1" x14ac:dyDescent="0.35">
      <c r="K65" t="s">
        <v>946</v>
      </c>
    </row>
    <row r="66" spans="11:11" hidden="1" x14ac:dyDescent="0.35">
      <c r="K66" t="s">
        <v>946</v>
      </c>
    </row>
    <row r="67" spans="11:11" hidden="1" x14ac:dyDescent="0.35">
      <c r="K67" t="s">
        <v>946</v>
      </c>
    </row>
    <row r="68" spans="11:11" hidden="1" x14ac:dyDescent="0.35">
      <c r="K68" t="s">
        <v>946</v>
      </c>
    </row>
    <row r="69" spans="11:11" hidden="1" x14ac:dyDescent="0.35">
      <c r="K69" t="s">
        <v>946</v>
      </c>
    </row>
    <row r="70" spans="11:11" hidden="1" x14ac:dyDescent="0.35">
      <c r="K70" t="s">
        <v>946</v>
      </c>
    </row>
    <row r="71" spans="11:11" hidden="1" x14ac:dyDescent="0.35">
      <c r="K71" t="s">
        <v>946</v>
      </c>
    </row>
    <row r="72" spans="11:11" hidden="1" x14ac:dyDescent="0.35">
      <c r="K72" t="s">
        <v>946</v>
      </c>
    </row>
    <row r="73" spans="11:11" hidden="1" x14ac:dyDescent="0.35">
      <c r="K73" t="s">
        <v>946</v>
      </c>
    </row>
    <row r="74" spans="11:11" hidden="1" x14ac:dyDescent="0.35">
      <c r="K74" t="s">
        <v>946</v>
      </c>
    </row>
    <row r="75" spans="11:11" hidden="1" x14ac:dyDescent="0.35">
      <c r="K75" t="s">
        <v>946</v>
      </c>
    </row>
    <row r="76" spans="11:11" hidden="1" x14ac:dyDescent="0.35">
      <c r="K76" t="s">
        <v>946</v>
      </c>
    </row>
    <row r="77" spans="11:11" hidden="1" x14ac:dyDescent="0.35">
      <c r="K77" t="s">
        <v>946</v>
      </c>
    </row>
    <row r="78" spans="11:11" hidden="1" x14ac:dyDescent="0.35">
      <c r="K78" t="s">
        <v>946</v>
      </c>
    </row>
    <row r="79" spans="11:11" hidden="1" x14ac:dyDescent="0.35">
      <c r="K79" t="s">
        <v>946</v>
      </c>
    </row>
    <row r="80" spans="11:11" hidden="1" x14ac:dyDescent="0.35">
      <c r="K80" t="s">
        <v>946</v>
      </c>
    </row>
    <row r="81" spans="11:11" hidden="1" x14ac:dyDescent="0.35">
      <c r="K81" t="s">
        <v>946</v>
      </c>
    </row>
    <row r="82" spans="11:11" hidden="1" x14ac:dyDescent="0.35">
      <c r="K82" t="s">
        <v>946</v>
      </c>
    </row>
    <row r="83" spans="11:11" hidden="1" x14ac:dyDescent="0.35">
      <c r="K83" t="s">
        <v>946</v>
      </c>
    </row>
    <row r="84" spans="11:11" hidden="1" x14ac:dyDescent="0.35">
      <c r="K84" t="s">
        <v>946</v>
      </c>
    </row>
    <row r="85" spans="11:11" hidden="1" x14ac:dyDescent="0.35">
      <c r="K85" t="s">
        <v>946</v>
      </c>
    </row>
    <row r="86" spans="11:11" hidden="1" x14ac:dyDescent="0.35">
      <c r="K86" t="s">
        <v>946</v>
      </c>
    </row>
    <row r="87" spans="11:11" hidden="1" x14ac:dyDescent="0.35">
      <c r="K87" t="s">
        <v>946</v>
      </c>
    </row>
    <row r="88" spans="11:11" hidden="1" x14ac:dyDescent="0.35">
      <c r="K88" t="s">
        <v>946</v>
      </c>
    </row>
    <row r="89" spans="11:11" hidden="1" x14ac:dyDescent="0.35">
      <c r="K89" t="s">
        <v>946</v>
      </c>
    </row>
    <row r="90" spans="11:11" hidden="1" x14ac:dyDescent="0.35">
      <c r="K90" t="s">
        <v>946</v>
      </c>
    </row>
    <row r="91" spans="11:11" hidden="1" x14ac:dyDescent="0.35">
      <c r="K91" t="s">
        <v>946</v>
      </c>
    </row>
    <row r="92" spans="11:11" hidden="1" x14ac:dyDescent="0.35">
      <c r="K92" t="s">
        <v>946</v>
      </c>
    </row>
    <row r="93" spans="11:11" hidden="1" x14ac:dyDescent="0.35">
      <c r="K93" t="s">
        <v>946</v>
      </c>
    </row>
    <row r="94" spans="11:11" hidden="1" x14ac:dyDescent="0.35">
      <c r="K94" t="s">
        <v>946</v>
      </c>
    </row>
    <row r="95" spans="11:11" hidden="1" x14ac:dyDescent="0.35">
      <c r="K95" t="s">
        <v>946</v>
      </c>
    </row>
    <row r="96" spans="11:11" hidden="1" x14ac:dyDescent="0.35">
      <c r="K96" t="s">
        <v>946</v>
      </c>
    </row>
    <row r="97" spans="11:11" hidden="1" x14ac:dyDescent="0.35">
      <c r="K97" t="s">
        <v>946</v>
      </c>
    </row>
    <row r="98" spans="11:11" hidden="1" x14ac:dyDescent="0.35">
      <c r="K98" t="s">
        <v>946</v>
      </c>
    </row>
    <row r="99" spans="11:11" hidden="1" x14ac:dyDescent="0.35">
      <c r="K99" t="s">
        <v>946</v>
      </c>
    </row>
    <row r="100" spans="11:11" hidden="1" x14ac:dyDescent="0.35">
      <c r="K100" t="s">
        <v>946</v>
      </c>
    </row>
    <row r="101" spans="11:11" hidden="1" x14ac:dyDescent="0.35">
      <c r="K101" t="s">
        <v>946</v>
      </c>
    </row>
    <row r="102" spans="11:11" hidden="1" x14ac:dyDescent="0.35">
      <c r="K102" t="s">
        <v>946</v>
      </c>
    </row>
    <row r="103" spans="11:11" hidden="1" x14ac:dyDescent="0.35">
      <c r="K103" t="s">
        <v>946</v>
      </c>
    </row>
    <row r="104" spans="11:11" hidden="1" x14ac:dyDescent="0.35">
      <c r="K104" t="s">
        <v>946</v>
      </c>
    </row>
    <row r="105" spans="11:11" hidden="1" x14ac:dyDescent="0.35">
      <c r="K105" t="s">
        <v>946</v>
      </c>
    </row>
    <row r="106" spans="11:11" hidden="1" x14ac:dyDescent="0.35">
      <c r="K106" t="s">
        <v>946</v>
      </c>
    </row>
    <row r="107" spans="11:11" hidden="1" x14ac:dyDescent="0.35">
      <c r="K107" t="s">
        <v>946</v>
      </c>
    </row>
    <row r="108" spans="11:11" hidden="1" x14ac:dyDescent="0.35">
      <c r="K108" t="s">
        <v>946</v>
      </c>
    </row>
    <row r="109" spans="11:11" hidden="1" x14ac:dyDescent="0.35">
      <c r="K109" t="s">
        <v>946</v>
      </c>
    </row>
    <row r="110" spans="11:11" hidden="1" x14ac:dyDescent="0.35">
      <c r="K110" t="s">
        <v>946</v>
      </c>
    </row>
    <row r="111" spans="11:11" hidden="1" x14ac:dyDescent="0.35">
      <c r="K111" t="s">
        <v>946</v>
      </c>
    </row>
    <row r="112" spans="11:11" hidden="1" x14ac:dyDescent="0.35">
      <c r="K112" t="s">
        <v>946</v>
      </c>
    </row>
    <row r="113" spans="11:11" hidden="1" x14ac:dyDescent="0.35">
      <c r="K113" t="s">
        <v>946</v>
      </c>
    </row>
    <row r="114" spans="11:11" hidden="1" x14ac:dyDescent="0.35">
      <c r="K114" t="s">
        <v>946</v>
      </c>
    </row>
    <row r="115" spans="11:11" hidden="1" x14ac:dyDescent="0.35">
      <c r="K115" t="s">
        <v>946</v>
      </c>
    </row>
    <row r="116" spans="11:11" hidden="1" x14ac:dyDescent="0.35">
      <c r="K116" t="s">
        <v>946</v>
      </c>
    </row>
    <row r="117" spans="11:11" hidden="1" x14ac:dyDescent="0.35">
      <c r="K117" t="s">
        <v>946</v>
      </c>
    </row>
    <row r="118" spans="11:11" hidden="1" x14ac:dyDescent="0.35">
      <c r="K118" t="s">
        <v>946</v>
      </c>
    </row>
    <row r="119" spans="11:11" hidden="1" x14ac:dyDescent="0.35">
      <c r="K119" t="s">
        <v>946</v>
      </c>
    </row>
    <row r="120" spans="11:11" hidden="1" x14ac:dyDescent="0.35">
      <c r="K120" t="s">
        <v>946</v>
      </c>
    </row>
    <row r="121" spans="11:11" hidden="1" x14ac:dyDescent="0.35">
      <c r="K121" t="s">
        <v>946</v>
      </c>
    </row>
    <row r="122" spans="11:11" hidden="1" x14ac:dyDescent="0.35">
      <c r="K122" t="s">
        <v>946</v>
      </c>
    </row>
    <row r="123" spans="11:11" hidden="1" x14ac:dyDescent="0.35">
      <c r="K123" t="s">
        <v>946</v>
      </c>
    </row>
    <row r="124" spans="11:11" hidden="1" x14ac:dyDescent="0.35">
      <c r="K124" t="s">
        <v>946</v>
      </c>
    </row>
  </sheetData>
  <autoFilter ref="A3:M124" xr:uid="{00000000-0009-0000-0000-000002000000}">
    <filterColumn colId="7">
      <customFilters and="1">
        <customFilter operator="greaterThanOrEqual" val="800"/>
        <customFilter operator="lessThanOrEqual" val="1500"/>
      </customFilters>
    </filterColumn>
    <filterColumn colId="8">
      <filters>
        <filter val="Oui"/>
      </filters>
    </filterColumn>
    <sortState xmlns:xlrd2="http://schemas.microsoft.com/office/spreadsheetml/2017/richdata2" ref="A7:M37">
      <sortCondition ref="F4:F124"/>
      <sortCondition descending="1" ref="J4:J124"/>
    </sortState>
  </autoFilter>
  <sortState xmlns:xlrd2="http://schemas.microsoft.com/office/spreadsheetml/2017/richdata2" ref="A4:M124">
    <sortCondition ref="F4:F124"/>
    <sortCondition descending="1" ref="J4:J124"/>
  </sortState>
  <mergeCells count="1">
    <mergeCell ref="A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9"/>
  <sheetViews>
    <sheetView workbookViewId="0">
      <selection sqref="A1:B1"/>
    </sheetView>
  </sheetViews>
  <sheetFormatPr baseColWidth="10" defaultRowHeight="14.5" x14ac:dyDescent="0.35"/>
  <cols>
    <col min="1" max="1" width="37.7265625" bestFit="1" customWidth="1"/>
    <col min="2" max="2" width="17.7265625" customWidth="1"/>
    <col min="4" max="4" width="24.26953125" bestFit="1" customWidth="1"/>
    <col min="5" max="5" width="15.453125" bestFit="1" customWidth="1"/>
  </cols>
  <sheetData>
    <row r="1" spans="1:2" ht="21" x14ac:dyDescent="0.5">
      <c r="A1" s="68" t="s">
        <v>1589</v>
      </c>
      <c r="B1" s="68"/>
    </row>
    <row r="2" spans="1:2" ht="16" thickBot="1" x14ac:dyDescent="0.4">
      <c r="A2" s="72" t="s">
        <v>1596</v>
      </c>
      <c r="B2" s="72"/>
    </row>
    <row r="3" spans="1:2" ht="15" thickBot="1" x14ac:dyDescent="0.4">
      <c r="A3" s="22" t="s">
        <v>1593</v>
      </c>
      <c r="B3" s="23" t="s">
        <v>1152</v>
      </c>
    </row>
    <row r="4" spans="1:2" ht="15" thickBot="1" x14ac:dyDescent="0.4">
      <c r="A4" s="22" t="s">
        <v>56</v>
      </c>
      <c r="B4" s="24" t="str">
        <f>VLOOKUP(B3,Locataires!A2:F333,4,FALSE)</f>
        <v>Martel</v>
      </c>
    </row>
    <row r="6" spans="1:2" ht="15.5" x14ac:dyDescent="0.35">
      <c r="A6" s="72" t="s">
        <v>1597</v>
      </c>
      <c r="B6" s="72"/>
    </row>
    <row r="7" spans="1:2" ht="15" thickBot="1" x14ac:dyDescent="0.4">
      <c r="A7" s="11" t="s">
        <v>1585</v>
      </c>
      <c r="B7" s="26">
        <v>18.899999999999999</v>
      </c>
    </row>
    <row r="8" spans="1:2" ht="15" thickBot="1" x14ac:dyDescent="0.4">
      <c r="A8" s="25" t="s">
        <v>1587</v>
      </c>
      <c r="B8" s="27">
        <f>SUM(Locataires!$F$2:$F$333)</f>
        <v>166.03025221330239</v>
      </c>
    </row>
    <row r="9" spans="1:2" ht="15" thickBot="1" x14ac:dyDescent="0.4">
      <c r="A9" s="25" t="s">
        <v>1588</v>
      </c>
      <c r="B9" s="56">
        <f>ROUNDUP((B8*$B$7*24),0)</f>
        <v>75312</v>
      </c>
    </row>
  </sheetData>
  <mergeCells count="3">
    <mergeCell ref="A1:B1"/>
    <mergeCell ref="A2:B2"/>
    <mergeCell ref="A6:B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33"/>
  <sheetViews>
    <sheetView workbookViewId="0"/>
  </sheetViews>
  <sheetFormatPr baseColWidth="10" defaultRowHeight="14.5" x14ac:dyDescent="0.35"/>
  <cols>
    <col min="5" max="5" width="40.1796875" bestFit="1" customWidth="1"/>
    <col min="6" max="6" width="18.7265625" bestFit="1" customWidth="1"/>
  </cols>
  <sheetData>
    <row r="1" spans="1:8" s="20" customFormat="1" ht="15" thickBot="1" x14ac:dyDescent="0.4">
      <c r="A1" s="35" t="s">
        <v>53</v>
      </c>
      <c r="B1" s="34" t="s">
        <v>908</v>
      </c>
      <c r="C1" s="34" t="s">
        <v>57</v>
      </c>
      <c r="D1" s="34" t="s">
        <v>56</v>
      </c>
      <c r="E1" s="34" t="s">
        <v>911</v>
      </c>
      <c r="F1" s="36" t="s">
        <v>1584</v>
      </c>
    </row>
    <row r="2" spans="1:8" x14ac:dyDescent="0.35">
      <c r="A2" s="54" t="s">
        <v>1219</v>
      </c>
      <c r="B2" s="54" t="s">
        <v>909</v>
      </c>
      <c r="C2" s="54" t="s">
        <v>58</v>
      </c>
      <c r="D2" s="54" t="s">
        <v>59</v>
      </c>
      <c r="E2" s="54" t="s">
        <v>60</v>
      </c>
      <c r="F2" s="55">
        <v>0.21901060478910905</v>
      </c>
      <c r="G2" s="9"/>
      <c r="H2" s="8"/>
    </row>
    <row r="3" spans="1:8" x14ac:dyDescent="0.35">
      <c r="A3" s="3" t="s">
        <v>1220</v>
      </c>
      <c r="B3" s="3" t="s">
        <v>910</v>
      </c>
      <c r="C3" s="3" t="s">
        <v>63</v>
      </c>
      <c r="D3" s="3" t="s">
        <v>64</v>
      </c>
      <c r="E3" s="3" t="s">
        <v>65</v>
      </c>
      <c r="F3" s="12">
        <v>0.98130509271913235</v>
      </c>
      <c r="G3" s="9"/>
    </row>
    <row r="4" spans="1:8" x14ac:dyDescent="0.35">
      <c r="A4" s="3" t="s">
        <v>1221</v>
      </c>
      <c r="B4" s="3" t="s">
        <v>910</v>
      </c>
      <c r="C4" s="3" t="s">
        <v>69</v>
      </c>
      <c r="D4" s="3" t="s">
        <v>70</v>
      </c>
      <c r="E4" s="3" t="s">
        <v>71</v>
      </c>
      <c r="F4" s="12">
        <v>8.9632059374534556E-2</v>
      </c>
      <c r="G4" s="9"/>
    </row>
    <row r="5" spans="1:8" x14ac:dyDescent="0.35">
      <c r="A5" s="3" t="s">
        <v>1152</v>
      </c>
      <c r="B5" s="3" t="s">
        <v>909</v>
      </c>
      <c r="C5" s="3" t="s">
        <v>73</v>
      </c>
      <c r="D5" s="3" t="s">
        <v>74</v>
      </c>
      <c r="E5" s="3" t="s">
        <v>75</v>
      </c>
      <c r="F5" s="12">
        <v>0.4312815194812516</v>
      </c>
      <c r="G5" s="9"/>
    </row>
    <row r="6" spans="1:8" x14ac:dyDescent="0.35">
      <c r="A6" s="3" t="s">
        <v>1222</v>
      </c>
      <c r="B6" s="3" t="s">
        <v>910</v>
      </c>
      <c r="C6" s="3" t="s">
        <v>77</v>
      </c>
      <c r="D6" s="3" t="s">
        <v>78</v>
      </c>
      <c r="E6" s="3" t="s">
        <v>79</v>
      </c>
      <c r="F6" s="12">
        <v>0.88501120376367781</v>
      </c>
      <c r="G6" s="9"/>
    </row>
    <row r="7" spans="1:8" x14ac:dyDescent="0.35">
      <c r="A7" s="3" t="s">
        <v>1223</v>
      </c>
      <c r="B7" s="3" t="s">
        <v>910</v>
      </c>
      <c r="C7" s="3" t="s">
        <v>81</v>
      </c>
      <c r="D7" s="3" t="s">
        <v>82</v>
      </c>
      <c r="E7" s="3" t="s">
        <v>83</v>
      </c>
      <c r="F7" s="12">
        <v>0.57031527223461642</v>
      </c>
      <c r="G7" s="9"/>
    </row>
    <row r="8" spans="1:8" x14ac:dyDescent="0.35">
      <c r="A8" s="3" t="s">
        <v>1224</v>
      </c>
      <c r="B8" s="3" t="s">
        <v>910</v>
      </c>
      <c r="C8" s="3" t="s">
        <v>87</v>
      </c>
      <c r="D8" s="3" t="s">
        <v>88</v>
      </c>
      <c r="E8" s="3" t="s">
        <v>89</v>
      </c>
      <c r="F8" s="12">
        <v>0.74443391124606484</v>
      </c>
      <c r="G8" s="9"/>
    </row>
    <row r="9" spans="1:8" x14ac:dyDescent="0.35">
      <c r="A9" s="3" t="s">
        <v>1225</v>
      </c>
      <c r="B9" s="3" t="s">
        <v>910</v>
      </c>
      <c r="C9" s="3" t="s">
        <v>90</v>
      </c>
      <c r="D9" s="3" t="s">
        <v>91</v>
      </c>
      <c r="E9" s="3" t="s">
        <v>92</v>
      </c>
      <c r="F9" s="12">
        <v>0.99422559454928483</v>
      </c>
      <c r="G9" s="9"/>
    </row>
    <row r="10" spans="1:8" x14ac:dyDescent="0.35">
      <c r="A10" s="3" t="s">
        <v>1226</v>
      </c>
      <c r="B10" s="3" t="s">
        <v>910</v>
      </c>
      <c r="C10" s="3" t="s">
        <v>94</v>
      </c>
      <c r="D10" s="3" t="s">
        <v>95</v>
      </c>
      <c r="E10" s="3" t="s">
        <v>96</v>
      </c>
      <c r="F10" s="12">
        <v>0.10407745139324909</v>
      </c>
      <c r="G10" s="9"/>
    </row>
    <row r="11" spans="1:8" x14ac:dyDescent="0.35">
      <c r="A11" s="3" t="s">
        <v>1227</v>
      </c>
      <c r="B11" s="3" t="s">
        <v>909</v>
      </c>
      <c r="C11" s="3" t="s">
        <v>104</v>
      </c>
      <c r="D11" s="3" t="s">
        <v>105</v>
      </c>
      <c r="E11" s="3" t="s">
        <v>106</v>
      </c>
      <c r="F11" s="12">
        <v>0.78551229299795577</v>
      </c>
      <c r="G11" s="9"/>
    </row>
    <row r="12" spans="1:8" x14ac:dyDescent="0.35">
      <c r="A12" s="3" t="s">
        <v>1153</v>
      </c>
      <c r="B12" s="3" t="s">
        <v>909</v>
      </c>
      <c r="C12" s="3" t="s">
        <v>110</v>
      </c>
      <c r="D12" s="3" t="s">
        <v>111</v>
      </c>
      <c r="E12" s="3" t="s">
        <v>112</v>
      </c>
      <c r="F12" s="12">
        <v>3.3450396316330844E-2</v>
      </c>
      <c r="G12" s="9"/>
    </row>
    <row r="13" spans="1:8" x14ac:dyDescent="0.35">
      <c r="A13" s="3" t="s">
        <v>1228</v>
      </c>
      <c r="B13" s="3" t="s">
        <v>909</v>
      </c>
      <c r="C13" s="3" t="s">
        <v>113</v>
      </c>
      <c r="D13" s="3" t="s">
        <v>114</v>
      </c>
      <c r="E13" s="3" t="s">
        <v>115</v>
      </c>
      <c r="F13" s="12">
        <v>0.593971644805113</v>
      </c>
      <c r="G13" s="9"/>
    </row>
    <row r="14" spans="1:8" x14ac:dyDescent="0.35">
      <c r="A14" s="3" t="s">
        <v>1229</v>
      </c>
      <c r="B14" s="3" t="s">
        <v>910</v>
      </c>
      <c r="C14" s="3" t="s">
        <v>117</v>
      </c>
      <c r="D14" s="3" t="s">
        <v>118</v>
      </c>
      <c r="E14" s="3" t="s">
        <v>119</v>
      </c>
      <c r="F14" s="12">
        <v>0.65892869086479877</v>
      </c>
      <c r="G14" s="9"/>
    </row>
    <row r="15" spans="1:8" x14ac:dyDescent="0.35">
      <c r="A15" s="3" t="s">
        <v>1230</v>
      </c>
      <c r="B15" s="3" t="s">
        <v>909</v>
      </c>
      <c r="C15" s="3" t="s">
        <v>122</v>
      </c>
      <c r="D15" s="3" t="s">
        <v>123</v>
      </c>
      <c r="E15" s="3" t="s">
        <v>124</v>
      </c>
      <c r="F15" s="12">
        <v>0.95672711510628239</v>
      </c>
      <c r="G15" s="9"/>
    </row>
    <row r="16" spans="1:8" x14ac:dyDescent="0.35">
      <c r="A16" s="3" t="s">
        <v>1231</v>
      </c>
      <c r="B16" s="3" t="s">
        <v>910</v>
      </c>
      <c r="C16" s="3" t="s">
        <v>129</v>
      </c>
      <c r="D16" s="3" t="s">
        <v>130</v>
      </c>
      <c r="E16" s="3" t="s">
        <v>131</v>
      </c>
      <c r="F16" s="12">
        <v>0.4412851776681147</v>
      </c>
      <c r="G16" s="9"/>
    </row>
    <row r="17" spans="1:7" x14ac:dyDescent="0.35">
      <c r="A17" s="3" t="s">
        <v>1154</v>
      </c>
      <c r="B17" s="3" t="s">
        <v>909</v>
      </c>
      <c r="C17" s="3" t="s">
        <v>137</v>
      </c>
      <c r="D17" s="3" t="s">
        <v>138</v>
      </c>
      <c r="E17" s="3" t="s">
        <v>139</v>
      </c>
      <c r="F17" s="12">
        <v>0.30362183524987674</v>
      </c>
      <c r="G17" s="9"/>
    </row>
    <row r="18" spans="1:7" x14ac:dyDescent="0.35">
      <c r="A18" s="3" t="s">
        <v>1232</v>
      </c>
      <c r="B18" s="3" t="s">
        <v>909</v>
      </c>
      <c r="C18" s="3" t="s">
        <v>145</v>
      </c>
      <c r="D18" s="3" t="s">
        <v>130</v>
      </c>
      <c r="E18" s="3" t="s">
        <v>146</v>
      </c>
      <c r="F18" s="12">
        <v>0.74330201055831868</v>
      </c>
      <c r="G18" s="9"/>
    </row>
    <row r="19" spans="1:7" x14ac:dyDescent="0.35">
      <c r="A19" s="3" t="s">
        <v>1233</v>
      </c>
      <c r="B19" s="3" t="s">
        <v>909</v>
      </c>
      <c r="C19" s="3" t="s">
        <v>152</v>
      </c>
      <c r="D19" s="3" t="s">
        <v>153</v>
      </c>
      <c r="E19" s="3" t="s">
        <v>154</v>
      </c>
      <c r="F19" s="12">
        <v>0.25262868055229193</v>
      </c>
      <c r="G19" s="9"/>
    </row>
    <row r="20" spans="1:7" x14ac:dyDescent="0.35">
      <c r="A20" s="3" t="s">
        <v>1234</v>
      </c>
      <c r="B20" s="3" t="s">
        <v>910</v>
      </c>
      <c r="C20" s="3" t="s">
        <v>161</v>
      </c>
      <c r="D20" s="3" t="s">
        <v>162</v>
      </c>
      <c r="E20" s="3" t="s">
        <v>163</v>
      </c>
      <c r="F20" s="12">
        <v>0.36931277281267838</v>
      </c>
      <c r="G20" s="9"/>
    </row>
    <row r="21" spans="1:7" x14ac:dyDescent="0.35">
      <c r="A21" s="3" t="s">
        <v>1235</v>
      </c>
      <c r="B21" s="3" t="s">
        <v>909</v>
      </c>
      <c r="C21" s="3" t="s">
        <v>164</v>
      </c>
      <c r="D21" s="3" t="s">
        <v>165</v>
      </c>
      <c r="E21" s="3" t="s">
        <v>166</v>
      </c>
      <c r="F21" s="12">
        <v>0.42766152906582566</v>
      </c>
      <c r="G21" s="9"/>
    </row>
    <row r="22" spans="1:7" x14ac:dyDescent="0.35">
      <c r="A22" s="3" t="s">
        <v>1236</v>
      </c>
      <c r="B22" s="3" t="s">
        <v>910</v>
      </c>
      <c r="C22" s="3" t="s">
        <v>168</v>
      </c>
      <c r="D22" s="3" t="s">
        <v>169</v>
      </c>
      <c r="E22" s="3" t="s">
        <v>170</v>
      </c>
      <c r="F22" s="12">
        <v>0.15646276531479542</v>
      </c>
      <c r="G22" s="9"/>
    </row>
    <row r="23" spans="1:7" x14ac:dyDescent="0.35">
      <c r="A23" s="3" t="s">
        <v>1237</v>
      </c>
      <c r="B23" s="3" t="s">
        <v>910</v>
      </c>
      <c r="C23" s="3" t="s">
        <v>172</v>
      </c>
      <c r="D23" s="3" t="s">
        <v>173</v>
      </c>
      <c r="E23" s="3" t="s">
        <v>174</v>
      </c>
      <c r="F23" s="12">
        <v>0.1760505390859568</v>
      </c>
      <c r="G23" s="9"/>
    </row>
    <row r="24" spans="1:7" x14ac:dyDescent="0.35">
      <c r="A24" s="3" t="s">
        <v>1238</v>
      </c>
      <c r="B24" s="3" t="s">
        <v>909</v>
      </c>
      <c r="C24" s="3" t="s">
        <v>175</v>
      </c>
      <c r="D24" s="3" t="s">
        <v>176</v>
      </c>
      <c r="E24" s="3" t="s">
        <v>177</v>
      </c>
      <c r="F24" s="12">
        <v>0.57091457305551252</v>
      </c>
      <c r="G24" s="9"/>
    </row>
    <row r="25" spans="1:7" x14ac:dyDescent="0.35">
      <c r="A25" s="3" t="s">
        <v>1239</v>
      </c>
      <c r="B25" s="3" t="s">
        <v>909</v>
      </c>
      <c r="C25" s="3" t="s">
        <v>178</v>
      </c>
      <c r="D25" s="3" t="s">
        <v>179</v>
      </c>
      <c r="E25" s="3" t="s">
        <v>180</v>
      </c>
      <c r="F25" s="12">
        <v>0.57496253709303125</v>
      </c>
      <c r="G25" s="9"/>
    </row>
    <row r="26" spans="1:7" x14ac:dyDescent="0.35">
      <c r="A26" s="3" t="s">
        <v>1240</v>
      </c>
      <c r="B26" s="3" t="s">
        <v>910</v>
      </c>
      <c r="C26" s="3" t="s">
        <v>182</v>
      </c>
      <c r="D26" s="3" t="s">
        <v>183</v>
      </c>
      <c r="E26" s="3" t="s">
        <v>184</v>
      </c>
      <c r="F26" s="12">
        <v>0.918491345296926</v>
      </c>
      <c r="G26" s="9"/>
    </row>
    <row r="27" spans="1:7" x14ac:dyDescent="0.35">
      <c r="A27" s="3" t="s">
        <v>1155</v>
      </c>
      <c r="B27" s="3" t="s">
        <v>910</v>
      </c>
      <c r="C27" s="3" t="s">
        <v>188</v>
      </c>
      <c r="D27" s="3" t="s">
        <v>189</v>
      </c>
      <c r="E27" s="3" t="s">
        <v>190</v>
      </c>
      <c r="F27" s="12">
        <v>0.3796618191731469</v>
      </c>
      <c r="G27" s="9"/>
    </row>
    <row r="28" spans="1:7" x14ac:dyDescent="0.35">
      <c r="A28" s="3" t="s">
        <v>1156</v>
      </c>
      <c r="B28" s="3" t="s">
        <v>910</v>
      </c>
      <c r="C28" s="3" t="s">
        <v>191</v>
      </c>
      <c r="D28" s="3" t="s">
        <v>192</v>
      </c>
      <c r="E28" s="3" t="s">
        <v>193</v>
      </c>
      <c r="F28" s="12">
        <v>0.48054319033112791</v>
      </c>
      <c r="G28" s="9"/>
    </row>
    <row r="29" spans="1:7" x14ac:dyDescent="0.35">
      <c r="A29" s="3" t="s">
        <v>1241</v>
      </c>
      <c r="B29" s="3" t="s">
        <v>910</v>
      </c>
      <c r="C29" s="3" t="s">
        <v>194</v>
      </c>
      <c r="D29" s="3" t="s">
        <v>195</v>
      </c>
      <c r="E29" s="3" t="s">
        <v>196</v>
      </c>
      <c r="F29" s="12">
        <v>0.71983265104155592</v>
      </c>
      <c r="G29" s="9"/>
    </row>
    <row r="30" spans="1:7" x14ac:dyDescent="0.35">
      <c r="A30" s="3" t="s">
        <v>1242</v>
      </c>
      <c r="B30" s="3" t="s">
        <v>909</v>
      </c>
      <c r="C30" s="3" t="s">
        <v>200</v>
      </c>
      <c r="D30" s="3" t="s">
        <v>88</v>
      </c>
      <c r="E30" s="3" t="s">
        <v>201</v>
      </c>
      <c r="F30" s="12">
        <v>4.7296707072185917E-2</v>
      </c>
      <c r="G30" s="9"/>
    </row>
    <row r="31" spans="1:7" x14ac:dyDescent="0.35">
      <c r="A31" s="3" t="s">
        <v>1243</v>
      </c>
      <c r="B31" s="3" t="s">
        <v>910</v>
      </c>
      <c r="C31" s="3" t="s">
        <v>202</v>
      </c>
      <c r="D31" s="3" t="s">
        <v>203</v>
      </c>
      <c r="E31" s="3" t="s">
        <v>204</v>
      </c>
      <c r="F31" s="12">
        <v>0.81662098662260052</v>
      </c>
      <c r="G31" s="9"/>
    </row>
    <row r="32" spans="1:7" x14ac:dyDescent="0.35">
      <c r="A32" s="3" t="s">
        <v>1244</v>
      </c>
      <c r="B32" s="3" t="s">
        <v>910</v>
      </c>
      <c r="C32" s="3" t="s">
        <v>205</v>
      </c>
      <c r="D32" s="3" t="s">
        <v>206</v>
      </c>
      <c r="E32" s="3" t="s">
        <v>207</v>
      </c>
      <c r="F32" s="12">
        <v>0.43671461359917263</v>
      </c>
      <c r="G32" s="9"/>
    </row>
    <row r="33" spans="1:7" x14ac:dyDescent="0.35">
      <c r="A33" s="3" t="s">
        <v>1245</v>
      </c>
      <c r="B33" s="3" t="s">
        <v>909</v>
      </c>
      <c r="C33" s="3" t="s">
        <v>209</v>
      </c>
      <c r="D33" s="3" t="s">
        <v>210</v>
      </c>
      <c r="E33" s="3" t="s">
        <v>211</v>
      </c>
      <c r="F33" s="12">
        <v>0.37321461600468286</v>
      </c>
      <c r="G33" s="9"/>
    </row>
    <row r="34" spans="1:7" x14ac:dyDescent="0.35">
      <c r="A34" s="3" t="s">
        <v>1246</v>
      </c>
      <c r="B34" s="3" t="s">
        <v>910</v>
      </c>
      <c r="C34" s="3" t="s">
        <v>213</v>
      </c>
      <c r="D34" s="3" t="s">
        <v>214</v>
      </c>
      <c r="E34" s="3" t="s">
        <v>215</v>
      </c>
      <c r="F34" s="12">
        <v>0.64948812378367937</v>
      </c>
      <c r="G34" s="9"/>
    </row>
    <row r="35" spans="1:7" x14ac:dyDescent="0.35">
      <c r="A35" s="3" t="s">
        <v>1157</v>
      </c>
      <c r="B35" s="3" t="s">
        <v>909</v>
      </c>
      <c r="C35" s="3" t="s">
        <v>216</v>
      </c>
      <c r="D35" s="3" t="s">
        <v>217</v>
      </c>
      <c r="E35" s="3" t="s">
        <v>218</v>
      </c>
      <c r="F35" s="12">
        <v>0.92957713800490915</v>
      </c>
      <c r="G35" s="9"/>
    </row>
    <row r="36" spans="1:7" x14ac:dyDescent="0.35">
      <c r="A36" s="3" t="s">
        <v>1158</v>
      </c>
      <c r="B36" s="3" t="s">
        <v>909</v>
      </c>
      <c r="C36" s="3" t="s">
        <v>227</v>
      </c>
      <c r="D36" s="3" t="s">
        <v>228</v>
      </c>
      <c r="E36" s="3" t="s">
        <v>229</v>
      </c>
      <c r="F36" s="12">
        <v>0.38672798027436639</v>
      </c>
      <c r="G36" s="9"/>
    </row>
    <row r="37" spans="1:7" x14ac:dyDescent="0.35">
      <c r="A37" s="3" t="s">
        <v>1247</v>
      </c>
      <c r="B37" s="3" t="s">
        <v>909</v>
      </c>
      <c r="C37" s="3" t="s">
        <v>231</v>
      </c>
      <c r="D37" s="3" t="s">
        <v>232</v>
      </c>
      <c r="E37" s="3" t="s">
        <v>233</v>
      </c>
      <c r="F37" s="12">
        <v>0.55784387158411686</v>
      </c>
      <c r="G37" s="9"/>
    </row>
    <row r="38" spans="1:7" x14ac:dyDescent="0.35">
      <c r="A38" s="3" t="s">
        <v>1159</v>
      </c>
      <c r="B38" s="3" t="s">
        <v>910</v>
      </c>
      <c r="C38" s="3" t="s">
        <v>236</v>
      </c>
      <c r="D38" s="3" t="s">
        <v>85</v>
      </c>
      <c r="E38" s="3" t="s">
        <v>237</v>
      </c>
      <c r="F38" s="12">
        <v>0.31484365239423162</v>
      </c>
      <c r="G38" s="9"/>
    </row>
    <row r="39" spans="1:7" x14ac:dyDescent="0.35">
      <c r="A39" s="3" t="s">
        <v>1248</v>
      </c>
      <c r="B39" s="3" t="s">
        <v>909</v>
      </c>
      <c r="C39" s="3" t="s">
        <v>249</v>
      </c>
      <c r="D39" s="3" t="s">
        <v>250</v>
      </c>
      <c r="E39" s="3" t="s">
        <v>251</v>
      </c>
      <c r="F39" s="12">
        <v>0.12733045271614074</v>
      </c>
      <c r="G39" s="9"/>
    </row>
    <row r="40" spans="1:7" x14ac:dyDescent="0.35">
      <c r="A40" s="3" t="s">
        <v>1249</v>
      </c>
      <c r="B40" s="3" t="s">
        <v>909</v>
      </c>
      <c r="C40" s="3" t="s">
        <v>253</v>
      </c>
      <c r="D40" s="3" t="s">
        <v>254</v>
      </c>
      <c r="E40" s="3" t="s">
        <v>255</v>
      </c>
      <c r="F40" s="12">
        <v>0.12898582807492331</v>
      </c>
      <c r="G40" s="9"/>
    </row>
    <row r="41" spans="1:7" x14ac:dyDescent="0.35">
      <c r="A41" s="3" t="s">
        <v>1250</v>
      </c>
      <c r="B41" s="3" t="s">
        <v>910</v>
      </c>
      <c r="C41" s="3" t="s">
        <v>257</v>
      </c>
      <c r="D41" s="3" t="s">
        <v>258</v>
      </c>
      <c r="E41" s="3" t="s">
        <v>259</v>
      </c>
      <c r="F41" s="12">
        <v>0.92705371930462721</v>
      </c>
      <c r="G41" s="9"/>
    </row>
    <row r="42" spans="1:7" x14ac:dyDescent="0.35">
      <c r="A42" s="3" t="s">
        <v>1251</v>
      </c>
      <c r="B42" s="3" t="s">
        <v>909</v>
      </c>
      <c r="C42" s="3" t="s">
        <v>263</v>
      </c>
      <c r="D42" s="3" t="s">
        <v>264</v>
      </c>
      <c r="E42" s="3" t="s">
        <v>265</v>
      </c>
      <c r="F42" s="12">
        <v>5.2790706644123664E-2</v>
      </c>
      <c r="G42" s="9"/>
    </row>
    <row r="43" spans="1:7" x14ac:dyDescent="0.35">
      <c r="A43" s="3" t="s">
        <v>1252</v>
      </c>
      <c r="B43" s="3" t="s">
        <v>909</v>
      </c>
      <c r="C43" s="3" t="s">
        <v>267</v>
      </c>
      <c r="D43" s="3" t="s">
        <v>68</v>
      </c>
      <c r="E43" s="3" t="s">
        <v>268</v>
      </c>
      <c r="F43" s="12">
        <v>0.12724649840699231</v>
      </c>
      <c r="G43" s="9"/>
    </row>
    <row r="44" spans="1:7" x14ac:dyDescent="0.35">
      <c r="A44" s="3" t="s">
        <v>1253</v>
      </c>
      <c r="B44" s="3" t="s">
        <v>910</v>
      </c>
      <c r="C44" s="3" t="s">
        <v>270</v>
      </c>
      <c r="D44" s="3" t="s">
        <v>271</v>
      </c>
      <c r="E44" s="3" t="s">
        <v>272</v>
      </c>
      <c r="F44" s="12">
        <v>0.10384381317461777</v>
      </c>
      <c r="G44" s="9"/>
    </row>
    <row r="45" spans="1:7" x14ac:dyDescent="0.35">
      <c r="A45" s="3" t="s">
        <v>1160</v>
      </c>
      <c r="B45" s="3" t="s">
        <v>910</v>
      </c>
      <c r="C45" s="3" t="s">
        <v>85</v>
      </c>
      <c r="D45" s="3" t="s">
        <v>127</v>
      </c>
      <c r="E45" s="3" t="s">
        <v>276</v>
      </c>
      <c r="F45" s="12">
        <v>0.8665651574073564</v>
      </c>
      <c r="G45" s="9"/>
    </row>
    <row r="46" spans="1:7" x14ac:dyDescent="0.35">
      <c r="A46" s="3" t="s">
        <v>1254</v>
      </c>
      <c r="B46" s="3" t="s">
        <v>909</v>
      </c>
      <c r="C46" s="3" t="s">
        <v>277</v>
      </c>
      <c r="D46" s="3" t="s">
        <v>278</v>
      </c>
      <c r="E46" s="3" t="s">
        <v>279</v>
      </c>
      <c r="F46" s="12">
        <v>0.55507080010470833</v>
      </c>
      <c r="G46" s="9"/>
    </row>
    <row r="47" spans="1:7" x14ac:dyDescent="0.35">
      <c r="A47" s="3" t="s">
        <v>1255</v>
      </c>
      <c r="B47" s="3" t="s">
        <v>909</v>
      </c>
      <c r="C47" s="3" t="s">
        <v>280</v>
      </c>
      <c r="D47" s="3" t="s">
        <v>214</v>
      </c>
      <c r="E47" s="3" t="s">
        <v>281</v>
      </c>
      <c r="F47" s="12">
        <v>0.3705255456444464</v>
      </c>
      <c r="G47" s="9"/>
    </row>
    <row r="48" spans="1:7" x14ac:dyDescent="0.35">
      <c r="A48" s="3" t="s">
        <v>1256</v>
      </c>
      <c r="B48" s="3" t="s">
        <v>909</v>
      </c>
      <c r="C48" s="3" t="s">
        <v>282</v>
      </c>
      <c r="D48" s="3" t="s">
        <v>283</v>
      </c>
      <c r="E48" s="3" t="s">
        <v>284</v>
      </c>
      <c r="F48" s="12">
        <v>0.50839100193510367</v>
      </c>
      <c r="G48" s="9"/>
    </row>
    <row r="49" spans="1:7" x14ac:dyDescent="0.35">
      <c r="A49" s="3" t="s">
        <v>1257</v>
      </c>
      <c r="B49" s="3" t="s">
        <v>910</v>
      </c>
      <c r="C49" s="3" t="s">
        <v>285</v>
      </c>
      <c r="D49" s="3" t="s">
        <v>286</v>
      </c>
      <c r="E49" s="3" t="s">
        <v>287</v>
      </c>
      <c r="F49" s="12">
        <v>0.49797579203558229</v>
      </c>
      <c r="G49" s="9"/>
    </row>
    <row r="50" spans="1:7" x14ac:dyDescent="0.35">
      <c r="A50" s="3" t="s">
        <v>1161</v>
      </c>
      <c r="B50" s="3" t="s">
        <v>909</v>
      </c>
      <c r="C50" s="3" t="s">
        <v>135</v>
      </c>
      <c r="D50" s="3" t="s">
        <v>288</v>
      </c>
      <c r="E50" s="3" t="s">
        <v>289</v>
      </c>
      <c r="F50" s="12">
        <v>0.39061430787928864</v>
      </c>
      <c r="G50" s="9"/>
    </row>
    <row r="51" spans="1:7" x14ac:dyDescent="0.35">
      <c r="A51" s="3" t="s">
        <v>1258</v>
      </c>
      <c r="B51" s="3" t="s">
        <v>909</v>
      </c>
      <c r="C51" s="3" t="s">
        <v>292</v>
      </c>
      <c r="D51" s="3" t="s">
        <v>235</v>
      </c>
      <c r="E51" s="3" t="s">
        <v>293</v>
      </c>
      <c r="F51" s="12">
        <v>0.97260993069784207</v>
      </c>
      <c r="G51" s="9"/>
    </row>
    <row r="52" spans="1:7" x14ac:dyDescent="0.35">
      <c r="A52" s="3" t="s">
        <v>1162</v>
      </c>
      <c r="B52" s="3" t="s">
        <v>910</v>
      </c>
      <c r="C52" s="3" t="s">
        <v>294</v>
      </c>
      <c r="D52" s="3" t="s">
        <v>295</v>
      </c>
      <c r="E52" s="3" t="s">
        <v>296</v>
      </c>
      <c r="F52" s="12">
        <v>0.7912741559772476</v>
      </c>
      <c r="G52" s="9"/>
    </row>
    <row r="53" spans="1:7" x14ac:dyDescent="0.35">
      <c r="A53" s="3" t="s">
        <v>1259</v>
      </c>
      <c r="B53" s="3" t="s">
        <v>910</v>
      </c>
      <c r="C53" s="3" t="s">
        <v>126</v>
      </c>
      <c r="D53" s="3" t="s">
        <v>300</v>
      </c>
      <c r="E53" s="3" t="s">
        <v>301</v>
      </c>
      <c r="F53" s="12">
        <v>0.60869980413885205</v>
      </c>
      <c r="G53" s="9"/>
    </row>
    <row r="54" spans="1:7" x14ac:dyDescent="0.35">
      <c r="A54" s="3" t="s">
        <v>1260</v>
      </c>
      <c r="B54" s="3" t="s">
        <v>909</v>
      </c>
      <c r="C54" s="3" t="s">
        <v>303</v>
      </c>
      <c r="D54" s="3" t="s">
        <v>222</v>
      </c>
      <c r="E54" s="3" t="s">
        <v>304</v>
      </c>
      <c r="F54" s="12">
        <v>0.45721049410616632</v>
      </c>
      <c r="G54" s="9"/>
    </row>
    <row r="55" spans="1:7" x14ac:dyDescent="0.35">
      <c r="A55" s="3" t="s">
        <v>1261</v>
      </c>
      <c r="B55" s="3" t="s">
        <v>910</v>
      </c>
      <c r="C55" s="3" t="s">
        <v>312</v>
      </c>
      <c r="D55" s="3" t="s">
        <v>208</v>
      </c>
      <c r="E55" s="3" t="s">
        <v>313</v>
      </c>
      <c r="F55" s="12">
        <v>0.24594945029639526</v>
      </c>
      <c r="G55" s="9"/>
    </row>
    <row r="56" spans="1:7" x14ac:dyDescent="0.35">
      <c r="A56" s="3" t="s">
        <v>1262</v>
      </c>
      <c r="B56" s="3" t="s">
        <v>910</v>
      </c>
      <c r="C56" s="3" t="s">
        <v>213</v>
      </c>
      <c r="D56" s="3" t="s">
        <v>80</v>
      </c>
      <c r="E56" s="3" t="s">
        <v>315</v>
      </c>
      <c r="F56" s="12">
        <v>0.8455414846507473</v>
      </c>
      <c r="G56" s="9"/>
    </row>
    <row r="57" spans="1:7" x14ac:dyDescent="0.35">
      <c r="A57" s="3" t="s">
        <v>1163</v>
      </c>
      <c r="B57" s="3" t="s">
        <v>909</v>
      </c>
      <c r="C57" s="3" t="s">
        <v>113</v>
      </c>
      <c r="D57" s="3" t="s">
        <v>212</v>
      </c>
      <c r="E57" s="3" t="s">
        <v>319</v>
      </c>
      <c r="F57" s="12">
        <v>0.94708372194576151</v>
      </c>
      <c r="G57" s="9"/>
    </row>
    <row r="58" spans="1:7" x14ac:dyDescent="0.35">
      <c r="A58" s="3" t="s">
        <v>1263</v>
      </c>
      <c r="B58" s="3" t="s">
        <v>909</v>
      </c>
      <c r="C58" s="3" t="s">
        <v>322</v>
      </c>
      <c r="D58" s="3" t="s">
        <v>323</v>
      </c>
      <c r="E58" s="3" t="s">
        <v>324</v>
      </c>
      <c r="F58" s="12">
        <v>0.32156949419981051</v>
      </c>
      <c r="G58" s="9"/>
    </row>
    <row r="59" spans="1:7" x14ac:dyDescent="0.35">
      <c r="A59" s="3" t="s">
        <v>1264</v>
      </c>
      <c r="B59" s="3" t="s">
        <v>910</v>
      </c>
      <c r="C59" s="3" t="s">
        <v>325</v>
      </c>
      <c r="D59" s="3" t="s">
        <v>326</v>
      </c>
      <c r="E59" s="3" t="s">
        <v>327</v>
      </c>
      <c r="F59" s="12">
        <v>0.36616935008229601</v>
      </c>
      <c r="G59" s="9"/>
    </row>
    <row r="60" spans="1:7" x14ac:dyDescent="0.35">
      <c r="A60" s="3" t="s">
        <v>1265</v>
      </c>
      <c r="B60" s="3" t="s">
        <v>909</v>
      </c>
      <c r="C60" s="3" t="s">
        <v>328</v>
      </c>
      <c r="D60" s="3" t="s">
        <v>329</v>
      </c>
      <c r="E60" s="3" t="s">
        <v>330</v>
      </c>
      <c r="F60" s="12">
        <v>0.80351300862892627</v>
      </c>
      <c r="G60" s="9"/>
    </row>
    <row r="61" spans="1:7" x14ac:dyDescent="0.35">
      <c r="A61" s="3" t="s">
        <v>1266</v>
      </c>
      <c r="B61" s="3" t="s">
        <v>909</v>
      </c>
      <c r="C61" s="3" t="s">
        <v>109</v>
      </c>
      <c r="D61" s="3" t="s">
        <v>332</v>
      </c>
      <c r="E61" s="3" t="s">
        <v>333</v>
      </c>
      <c r="F61" s="12">
        <v>0.75885950405174873</v>
      </c>
      <c r="G61" s="9"/>
    </row>
    <row r="62" spans="1:7" x14ac:dyDescent="0.35">
      <c r="A62" s="3" t="s">
        <v>1164</v>
      </c>
      <c r="B62" s="3" t="s">
        <v>910</v>
      </c>
      <c r="C62" s="3" t="s">
        <v>334</v>
      </c>
      <c r="D62" s="3" t="s">
        <v>335</v>
      </c>
      <c r="E62" s="3" t="s">
        <v>336</v>
      </c>
      <c r="F62" s="12">
        <v>0.93381632293354211</v>
      </c>
      <c r="G62" s="9"/>
    </row>
    <row r="63" spans="1:7" x14ac:dyDescent="0.35">
      <c r="A63" s="3" t="s">
        <v>1267</v>
      </c>
      <c r="B63" s="3" t="s">
        <v>909</v>
      </c>
      <c r="C63" s="3" t="s">
        <v>340</v>
      </c>
      <c r="D63" s="3" t="s">
        <v>341</v>
      </c>
      <c r="E63" s="3" t="s">
        <v>342</v>
      </c>
      <c r="F63" s="12">
        <v>0.46268796273686064</v>
      </c>
      <c r="G63" s="9"/>
    </row>
    <row r="64" spans="1:7" x14ac:dyDescent="0.35">
      <c r="A64" s="3" t="s">
        <v>1268</v>
      </c>
      <c r="B64" s="3" t="s">
        <v>910</v>
      </c>
      <c r="C64" s="3" t="s">
        <v>343</v>
      </c>
      <c r="D64" s="3" t="s">
        <v>165</v>
      </c>
      <c r="E64" s="3" t="s">
        <v>344</v>
      </c>
      <c r="F64" s="12">
        <v>0.45199636016679434</v>
      </c>
      <c r="G64" s="9"/>
    </row>
    <row r="65" spans="1:7" x14ac:dyDescent="0.35">
      <c r="A65" s="3" t="s">
        <v>1269</v>
      </c>
      <c r="B65" s="3" t="s">
        <v>909</v>
      </c>
      <c r="C65" s="3" t="s">
        <v>346</v>
      </c>
      <c r="D65" s="3" t="s">
        <v>347</v>
      </c>
      <c r="E65" s="3" t="s">
        <v>348</v>
      </c>
      <c r="F65" s="12">
        <v>0.1050772874287127</v>
      </c>
      <c r="G65" s="9"/>
    </row>
    <row r="66" spans="1:7" x14ac:dyDescent="0.35">
      <c r="A66" s="3" t="s">
        <v>1270</v>
      </c>
      <c r="B66" s="3" t="s">
        <v>910</v>
      </c>
      <c r="C66" s="3" t="s">
        <v>352</v>
      </c>
      <c r="D66" s="3" t="s">
        <v>353</v>
      </c>
      <c r="E66" s="3" t="s">
        <v>354</v>
      </c>
      <c r="F66" s="12">
        <v>0.803399043971459</v>
      </c>
      <c r="G66" s="9"/>
    </row>
    <row r="67" spans="1:7" x14ac:dyDescent="0.35">
      <c r="A67" s="3" t="s">
        <v>1271</v>
      </c>
      <c r="B67" s="3" t="s">
        <v>910</v>
      </c>
      <c r="C67" s="3" t="s">
        <v>357</v>
      </c>
      <c r="D67" s="3" t="s">
        <v>358</v>
      </c>
      <c r="E67" s="3" t="s">
        <v>359</v>
      </c>
      <c r="F67" s="12">
        <v>6.7750037320460588E-2</v>
      </c>
      <c r="G67" s="9"/>
    </row>
    <row r="68" spans="1:7" x14ac:dyDescent="0.35">
      <c r="A68" s="3" t="s">
        <v>1272</v>
      </c>
      <c r="B68" s="3" t="s">
        <v>909</v>
      </c>
      <c r="C68" s="3" t="s">
        <v>360</v>
      </c>
      <c r="D68" s="3" t="s">
        <v>361</v>
      </c>
      <c r="E68" s="3" t="s">
        <v>362</v>
      </c>
      <c r="F68" s="12">
        <v>0.86390922760440514</v>
      </c>
      <c r="G68" s="9"/>
    </row>
    <row r="69" spans="1:7" x14ac:dyDescent="0.35">
      <c r="A69" s="3" t="s">
        <v>1165</v>
      </c>
      <c r="B69" s="3" t="s">
        <v>909</v>
      </c>
      <c r="C69" s="3" t="s">
        <v>371</v>
      </c>
      <c r="D69" s="3" t="s">
        <v>372</v>
      </c>
      <c r="E69" s="3" t="s">
        <v>373</v>
      </c>
      <c r="F69" s="12">
        <v>0.50813501156999863</v>
      </c>
      <c r="G69" s="9"/>
    </row>
    <row r="70" spans="1:7" x14ac:dyDescent="0.35">
      <c r="A70" s="3" t="s">
        <v>1273</v>
      </c>
      <c r="B70" s="3" t="s">
        <v>909</v>
      </c>
      <c r="C70" s="3" t="s">
        <v>374</v>
      </c>
      <c r="D70" s="3" t="s">
        <v>318</v>
      </c>
      <c r="E70" s="3" t="s">
        <v>375</v>
      </c>
      <c r="F70" s="12">
        <v>0.66380517158860297</v>
      </c>
      <c r="G70" s="9"/>
    </row>
    <row r="71" spans="1:7" x14ac:dyDescent="0.35">
      <c r="A71" s="3" t="s">
        <v>1274</v>
      </c>
      <c r="B71" s="3" t="s">
        <v>910</v>
      </c>
      <c r="C71" s="3" t="s">
        <v>379</v>
      </c>
      <c r="D71" s="3" t="s">
        <v>380</v>
      </c>
      <c r="E71" s="3" t="s">
        <v>381</v>
      </c>
      <c r="F71" s="12">
        <v>0.18561346476111351</v>
      </c>
      <c r="G71" s="9"/>
    </row>
    <row r="72" spans="1:7" x14ac:dyDescent="0.35">
      <c r="A72" s="3" t="s">
        <v>1275</v>
      </c>
      <c r="B72" s="3" t="s">
        <v>909</v>
      </c>
      <c r="C72" s="3" t="s">
        <v>384</v>
      </c>
      <c r="D72" s="3" t="s">
        <v>367</v>
      </c>
      <c r="E72" s="3" t="s">
        <v>385</v>
      </c>
      <c r="F72" s="12">
        <v>2.8519639964032839E-2</v>
      </c>
      <c r="G72" s="9"/>
    </row>
    <row r="73" spans="1:7" x14ac:dyDescent="0.35">
      <c r="A73" s="3" t="s">
        <v>1276</v>
      </c>
      <c r="B73" s="3" t="s">
        <v>909</v>
      </c>
      <c r="C73" s="3" t="s">
        <v>386</v>
      </c>
      <c r="D73" s="3" t="s">
        <v>185</v>
      </c>
      <c r="E73" s="3" t="s">
        <v>387</v>
      </c>
      <c r="F73" s="12">
        <v>2.9730330281868222E-2</v>
      </c>
      <c r="G73" s="9"/>
    </row>
    <row r="74" spans="1:7" x14ac:dyDescent="0.35">
      <c r="A74" s="3" t="s">
        <v>1277</v>
      </c>
      <c r="B74" s="3" t="s">
        <v>910</v>
      </c>
      <c r="C74" s="3" t="s">
        <v>388</v>
      </c>
      <c r="D74" s="3" t="s">
        <v>389</v>
      </c>
      <c r="E74" s="3" t="s">
        <v>390</v>
      </c>
      <c r="F74" s="12">
        <v>0.71825065159966472</v>
      </c>
      <c r="G74" s="9"/>
    </row>
    <row r="75" spans="1:7" x14ac:dyDescent="0.35">
      <c r="A75" s="3" t="s">
        <v>1166</v>
      </c>
      <c r="B75" s="3" t="s">
        <v>910</v>
      </c>
      <c r="C75" s="3" t="s">
        <v>391</v>
      </c>
      <c r="D75" s="3" t="s">
        <v>392</v>
      </c>
      <c r="E75" s="3" t="s">
        <v>393</v>
      </c>
      <c r="F75" s="12">
        <v>0.38728485691835512</v>
      </c>
      <c r="G75" s="9"/>
    </row>
    <row r="76" spans="1:7" x14ac:dyDescent="0.35">
      <c r="A76" s="3" t="s">
        <v>1278</v>
      </c>
      <c r="B76" s="3" t="s">
        <v>910</v>
      </c>
      <c r="C76" s="3" t="s">
        <v>401</v>
      </c>
      <c r="D76" s="3" t="s">
        <v>136</v>
      </c>
      <c r="E76" s="3" t="s">
        <v>402</v>
      </c>
      <c r="F76" s="12">
        <v>0.10063991276646211</v>
      </c>
      <c r="G76" s="9"/>
    </row>
    <row r="77" spans="1:7" x14ac:dyDescent="0.35">
      <c r="A77" s="3" t="s">
        <v>1279</v>
      </c>
      <c r="B77" s="3" t="s">
        <v>910</v>
      </c>
      <c r="C77" s="3" t="s">
        <v>406</v>
      </c>
      <c r="D77" s="3" t="s">
        <v>398</v>
      </c>
      <c r="E77" s="3" t="s">
        <v>407</v>
      </c>
      <c r="F77" s="12">
        <v>6.6590701885038017E-2</v>
      </c>
      <c r="G77" s="9"/>
    </row>
    <row r="78" spans="1:7" x14ac:dyDescent="0.35">
      <c r="A78" s="3" t="s">
        <v>1280</v>
      </c>
      <c r="B78" s="3" t="s">
        <v>909</v>
      </c>
      <c r="C78" s="3" t="s">
        <v>412</v>
      </c>
      <c r="D78" s="3" t="s">
        <v>295</v>
      </c>
      <c r="E78" s="3" t="s">
        <v>413</v>
      </c>
      <c r="F78" s="12">
        <v>0.25648535787733073</v>
      </c>
      <c r="G78" s="9"/>
    </row>
    <row r="79" spans="1:7" x14ac:dyDescent="0.35">
      <c r="A79" s="3" t="s">
        <v>1281</v>
      </c>
      <c r="B79" s="3" t="s">
        <v>909</v>
      </c>
      <c r="C79" s="3" t="s">
        <v>414</v>
      </c>
      <c r="D79" s="3" t="s">
        <v>320</v>
      </c>
      <c r="E79" s="3" t="s">
        <v>415</v>
      </c>
      <c r="F79" s="12">
        <v>0.6788158190641691</v>
      </c>
      <c r="G79" s="9"/>
    </row>
    <row r="80" spans="1:7" x14ac:dyDescent="0.35">
      <c r="A80" s="3" t="s">
        <v>1282</v>
      </c>
      <c r="B80" s="3" t="s">
        <v>910</v>
      </c>
      <c r="C80" s="3" t="s">
        <v>417</v>
      </c>
      <c r="D80" s="3" t="s">
        <v>418</v>
      </c>
      <c r="E80" s="3" t="s">
        <v>419</v>
      </c>
      <c r="F80" s="12">
        <v>9.7552114586965333E-2</v>
      </c>
      <c r="G80" s="9"/>
    </row>
    <row r="81" spans="1:7" x14ac:dyDescent="0.35">
      <c r="A81" s="3" t="s">
        <v>1283</v>
      </c>
      <c r="B81" s="3" t="s">
        <v>909</v>
      </c>
      <c r="C81" s="3" t="s">
        <v>421</v>
      </c>
      <c r="D81" s="3" t="s">
        <v>422</v>
      </c>
      <c r="E81" s="3" t="s">
        <v>423</v>
      </c>
      <c r="F81" s="12">
        <v>0.25199833038094188</v>
      </c>
      <c r="G81" s="9"/>
    </row>
    <row r="82" spans="1:7" x14ac:dyDescent="0.35">
      <c r="A82" s="3" t="s">
        <v>1284</v>
      </c>
      <c r="B82" s="3" t="s">
        <v>909</v>
      </c>
      <c r="C82" s="3" t="s">
        <v>431</v>
      </c>
      <c r="D82" s="3" t="s">
        <v>432</v>
      </c>
      <c r="E82" s="3" t="s">
        <v>433</v>
      </c>
      <c r="F82" s="12">
        <v>0.30949596421728465</v>
      </c>
      <c r="G82" s="9"/>
    </row>
    <row r="83" spans="1:7" x14ac:dyDescent="0.35">
      <c r="A83" s="3" t="s">
        <v>1285</v>
      </c>
      <c r="B83" s="3" t="s">
        <v>910</v>
      </c>
      <c r="C83" s="3" t="s">
        <v>157</v>
      </c>
      <c r="D83" s="3" t="s">
        <v>435</v>
      </c>
      <c r="E83" s="3" t="s">
        <v>436</v>
      </c>
      <c r="F83" s="12">
        <v>0.29137594742604611</v>
      </c>
      <c r="G83" s="9"/>
    </row>
    <row r="84" spans="1:7" x14ac:dyDescent="0.35">
      <c r="A84" s="3" t="s">
        <v>1286</v>
      </c>
      <c r="B84" s="3" t="s">
        <v>910</v>
      </c>
      <c r="C84" s="3" t="s">
        <v>437</v>
      </c>
      <c r="D84" s="3" t="s">
        <v>438</v>
      </c>
      <c r="E84" s="3" t="s">
        <v>439</v>
      </c>
      <c r="F84" s="12">
        <v>0.73578013271642662</v>
      </c>
      <c r="G84" s="9"/>
    </row>
    <row r="85" spans="1:7" x14ac:dyDescent="0.35">
      <c r="A85" s="3" t="s">
        <v>1167</v>
      </c>
      <c r="B85" s="3" t="s">
        <v>909</v>
      </c>
      <c r="C85" s="3" t="s">
        <v>303</v>
      </c>
      <c r="D85" s="3" t="s">
        <v>376</v>
      </c>
      <c r="E85" s="3" t="s">
        <v>442</v>
      </c>
      <c r="F85" s="12">
        <v>0.3025916107837362</v>
      </c>
      <c r="G85" s="9"/>
    </row>
    <row r="86" spans="1:7" x14ac:dyDescent="0.35">
      <c r="A86" s="3" t="s">
        <v>1287</v>
      </c>
      <c r="B86" s="3" t="s">
        <v>910</v>
      </c>
      <c r="C86" s="3" t="s">
        <v>102</v>
      </c>
      <c r="D86" s="3" t="s">
        <v>445</v>
      </c>
      <c r="E86" s="3" t="s">
        <v>446</v>
      </c>
      <c r="F86" s="12">
        <v>0.98662974266923198</v>
      </c>
      <c r="G86" s="9"/>
    </row>
    <row r="87" spans="1:7" x14ac:dyDescent="0.35">
      <c r="A87" s="3" t="s">
        <v>1288</v>
      </c>
      <c r="B87" s="3" t="s">
        <v>910</v>
      </c>
      <c r="C87" s="3" t="s">
        <v>220</v>
      </c>
      <c r="D87" s="3" t="s">
        <v>116</v>
      </c>
      <c r="E87" s="3" t="s">
        <v>448</v>
      </c>
      <c r="F87" s="12">
        <v>0.74902400307147887</v>
      </c>
      <c r="G87" s="9"/>
    </row>
    <row r="88" spans="1:7" x14ac:dyDescent="0.35">
      <c r="A88" s="3" t="s">
        <v>1168</v>
      </c>
      <c r="B88" s="3" t="s">
        <v>910</v>
      </c>
      <c r="C88" s="3" t="s">
        <v>450</v>
      </c>
      <c r="D88" s="3" t="s">
        <v>451</v>
      </c>
      <c r="E88" s="3" t="s">
        <v>452</v>
      </c>
      <c r="F88" s="12">
        <v>0.53202156525364885</v>
      </c>
      <c r="G88" s="9"/>
    </row>
    <row r="89" spans="1:7" x14ac:dyDescent="0.35">
      <c r="A89" s="3" t="s">
        <v>1169</v>
      </c>
      <c r="B89" s="3" t="s">
        <v>909</v>
      </c>
      <c r="C89" s="3" t="s">
        <v>175</v>
      </c>
      <c r="D89" s="3" t="s">
        <v>453</v>
      </c>
      <c r="E89" s="3" t="s">
        <v>454</v>
      </c>
      <c r="F89" s="12">
        <v>0.27802923100261789</v>
      </c>
      <c r="G89" s="9"/>
    </row>
    <row r="90" spans="1:7" x14ac:dyDescent="0.35">
      <c r="A90" s="3" t="s">
        <v>1289</v>
      </c>
      <c r="B90" s="3" t="s">
        <v>909</v>
      </c>
      <c r="C90" s="3" t="s">
        <v>459</v>
      </c>
      <c r="D90" s="3" t="s">
        <v>460</v>
      </c>
      <c r="E90" s="3" t="s">
        <v>461</v>
      </c>
      <c r="F90" s="12">
        <v>0.46980286063138088</v>
      </c>
      <c r="G90" s="9"/>
    </row>
    <row r="91" spans="1:7" x14ac:dyDescent="0.35">
      <c r="A91" s="3" t="s">
        <v>1290</v>
      </c>
      <c r="B91" s="3" t="s">
        <v>910</v>
      </c>
      <c r="C91" s="3" t="s">
        <v>94</v>
      </c>
      <c r="D91" s="3" t="s">
        <v>462</v>
      </c>
      <c r="E91" s="3" t="s">
        <v>463</v>
      </c>
      <c r="F91" s="12">
        <v>0.46976843004961932</v>
      </c>
      <c r="G91" s="9"/>
    </row>
    <row r="92" spans="1:7" x14ac:dyDescent="0.35">
      <c r="A92" s="3" t="s">
        <v>1291</v>
      </c>
      <c r="B92" s="3" t="s">
        <v>910</v>
      </c>
      <c r="C92" s="3" t="s">
        <v>148</v>
      </c>
      <c r="D92" s="3" t="s">
        <v>445</v>
      </c>
      <c r="E92" s="3" t="s">
        <v>464</v>
      </c>
      <c r="F92" s="12">
        <v>0.65605244318525557</v>
      </c>
      <c r="G92" s="9"/>
    </row>
    <row r="93" spans="1:7" x14ac:dyDescent="0.35">
      <c r="A93" s="3" t="s">
        <v>1292</v>
      </c>
      <c r="B93" s="3" t="s">
        <v>910</v>
      </c>
      <c r="C93" s="3" t="s">
        <v>466</v>
      </c>
      <c r="D93" s="3" t="s">
        <v>467</v>
      </c>
      <c r="E93" s="3" t="s">
        <v>468</v>
      </c>
      <c r="F93" s="12">
        <v>0.60764206943260635</v>
      </c>
      <c r="G93" s="9"/>
    </row>
    <row r="94" spans="1:7" x14ac:dyDescent="0.35">
      <c r="A94" s="3" t="s">
        <v>1293</v>
      </c>
      <c r="B94" s="3" t="s">
        <v>909</v>
      </c>
      <c r="C94" s="3" t="s">
        <v>469</v>
      </c>
      <c r="D94" s="3" t="s">
        <v>470</v>
      </c>
      <c r="E94" s="3" t="s">
        <v>471</v>
      </c>
      <c r="F94" s="12">
        <v>0.15689454577697681</v>
      </c>
      <c r="G94" s="9"/>
    </row>
    <row r="95" spans="1:7" x14ac:dyDescent="0.35">
      <c r="A95" s="3" t="s">
        <v>1294</v>
      </c>
      <c r="B95" s="3" t="s">
        <v>909</v>
      </c>
      <c r="C95" s="3" t="s">
        <v>472</v>
      </c>
      <c r="D95" s="3" t="s">
        <v>368</v>
      </c>
      <c r="E95" s="3" t="s">
        <v>473</v>
      </c>
      <c r="F95" s="12">
        <v>0.63544559108831267</v>
      </c>
      <c r="G95" s="9"/>
    </row>
    <row r="96" spans="1:7" x14ac:dyDescent="0.35">
      <c r="A96" s="3" t="s">
        <v>1295</v>
      </c>
      <c r="B96" s="3" t="s">
        <v>910</v>
      </c>
      <c r="C96" s="3" t="s">
        <v>475</v>
      </c>
      <c r="D96" s="3" t="s">
        <v>61</v>
      </c>
      <c r="E96" s="3" t="s">
        <v>476</v>
      </c>
      <c r="F96" s="12">
        <v>0.1049986162124561</v>
      </c>
      <c r="G96" s="9"/>
    </row>
    <row r="97" spans="1:7" x14ac:dyDescent="0.35">
      <c r="A97" s="3" t="s">
        <v>1296</v>
      </c>
      <c r="B97" s="3" t="s">
        <v>909</v>
      </c>
      <c r="C97" s="3" t="s">
        <v>478</v>
      </c>
      <c r="D97" s="3" t="s">
        <v>242</v>
      </c>
      <c r="E97" s="3" t="s">
        <v>479</v>
      </c>
      <c r="F97" s="12">
        <v>0.35140598851722871</v>
      </c>
      <c r="G97" s="9"/>
    </row>
    <row r="98" spans="1:7" x14ac:dyDescent="0.35">
      <c r="A98" s="3" t="s">
        <v>1170</v>
      </c>
      <c r="B98" s="3" t="s">
        <v>909</v>
      </c>
      <c r="C98" s="3" t="s">
        <v>227</v>
      </c>
      <c r="D98" s="3" t="s">
        <v>425</v>
      </c>
      <c r="E98" s="3" t="s">
        <v>480</v>
      </c>
      <c r="F98" s="12">
        <v>0.35507436541600346</v>
      </c>
      <c r="G98" s="9"/>
    </row>
    <row r="99" spans="1:7" x14ac:dyDescent="0.35">
      <c r="A99" s="3" t="s">
        <v>1297</v>
      </c>
      <c r="B99" s="3" t="s">
        <v>909</v>
      </c>
      <c r="C99" s="3" t="s">
        <v>481</v>
      </c>
      <c r="D99" s="3" t="s">
        <v>383</v>
      </c>
      <c r="E99" s="3" t="s">
        <v>482</v>
      </c>
      <c r="F99" s="12">
        <v>0.54544169248781293</v>
      </c>
      <c r="G99" s="9"/>
    </row>
    <row r="100" spans="1:7" x14ac:dyDescent="0.35">
      <c r="A100" s="3" t="s">
        <v>1298</v>
      </c>
      <c r="B100" s="3" t="s">
        <v>910</v>
      </c>
      <c r="C100" s="3" t="s">
        <v>483</v>
      </c>
      <c r="D100" s="3" t="s">
        <v>484</v>
      </c>
      <c r="E100" s="3" t="s">
        <v>485</v>
      </c>
      <c r="F100" s="12">
        <v>0.73248949374405248</v>
      </c>
      <c r="G100" s="9"/>
    </row>
    <row r="101" spans="1:7" x14ac:dyDescent="0.35">
      <c r="A101" s="3" t="s">
        <v>1299</v>
      </c>
      <c r="B101" s="3" t="s">
        <v>909</v>
      </c>
      <c r="C101" s="3" t="s">
        <v>223</v>
      </c>
      <c r="D101" s="3" t="s">
        <v>486</v>
      </c>
      <c r="E101" s="3" t="s">
        <v>487</v>
      </c>
      <c r="F101" s="12">
        <v>0.79228007023685731</v>
      </c>
      <c r="G101" s="9"/>
    </row>
    <row r="102" spans="1:7" x14ac:dyDescent="0.35">
      <c r="A102" s="3" t="s">
        <v>1300</v>
      </c>
      <c r="B102" s="3" t="s">
        <v>909</v>
      </c>
      <c r="C102" s="3" t="s">
        <v>489</v>
      </c>
      <c r="D102" s="3" t="s">
        <v>441</v>
      </c>
      <c r="E102" s="3" t="s">
        <v>490</v>
      </c>
      <c r="F102" s="12">
        <v>0.87475567908293161</v>
      </c>
      <c r="G102" s="9"/>
    </row>
    <row r="103" spans="1:7" x14ac:dyDescent="0.35">
      <c r="A103" s="3" t="s">
        <v>1301</v>
      </c>
      <c r="B103" s="3" t="s">
        <v>909</v>
      </c>
      <c r="C103" s="3" t="s">
        <v>316</v>
      </c>
      <c r="D103" s="3" t="s">
        <v>491</v>
      </c>
      <c r="E103" s="3" t="s">
        <v>492</v>
      </c>
      <c r="F103" s="12">
        <v>0.55684945319108592</v>
      </c>
      <c r="G103" s="9"/>
    </row>
    <row r="104" spans="1:7" x14ac:dyDescent="0.35">
      <c r="A104" s="3" t="s">
        <v>1171</v>
      </c>
      <c r="B104" s="3" t="s">
        <v>910</v>
      </c>
      <c r="C104" s="3" t="s">
        <v>493</v>
      </c>
      <c r="D104" s="3" t="s">
        <v>195</v>
      </c>
      <c r="E104" s="3" t="s">
        <v>494</v>
      </c>
      <c r="F104" s="12">
        <v>0.57506395846828695</v>
      </c>
      <c r="G104" s="9"/>
    </row>
    <row r="105" spans="1:7" x14ac:dyDescent="0.35">
      <c r="A105" s="3" t="s">
        <v>1302</v>
      </c>
      <c r="B105" s="3" t="s">
        <v>909</v>
      </c>
      <c r="C105" s="3" t="s">
        <v>409</v>
      </c>
      <c r="D105" s="3" t="s">
        <v>221</v>
      </c>
      <c r="E105" s="3" t="s">
        <v>495</v>
      </c>
      <c r="F105" s="12">
        <v>0.52953031342305767</v>
      </c>
      <c r="G105" s="9"/>
    </row>
    <row r="106" spans="1:7" x14ac:dyDescent="0.35">
      <c r="A106" s="3" t="s">
        <v>1303</v>
      </c>
      <c r="B106" s="3" t="s">
        <v>909</v>
      </c>
      <c r="C106" s="3" t="s">
        <v>498</v>
      </c>
      <c r="D106" s="3" t="s">
        <v>339</v>
      </c>
      <c r="E106" s="3" t="s">
        <v>499</v>
      </c>
      <c r="F106" s="12">
        <v>0.20099726882765012</v>
      </c>
      <c r="G106" s="9"/>
    </row>
    <row r="107" spans="1:7" x14ac:dyDescent="0.35">
      <c r="A107" s="3" t="s">
        <v>1172</v>
      </c>
      <c r="B107" s="3" t="s">
        <v>910</v>
      </c>
      <c r="C107" s="3" t="s">
        <v>172</v>
      </c>
      <c r="D107" s="3" t="s">
        <v>297</v>
      </c>
      <c r="E107" s="3" t="s">
        <v>502</v>
      </c>
      <c r="F107" s="12">
        <v>0.16530758454509265</v>
      </c>
      <c r="G107" s="9"/>
    </row>
    <row r="108" spans="1:7" x14ac:dyDescent="0.35">
      <c r="A108" s="3" t="s">
        <v>1173</v>
      </c>
      <c r="B108" s="3" t="s">
        <v>910</v>
      </c>
      <c r="C108" s="3" t="s">
        <v>69</v>
      </c>
      <c r="D108" s="3" t="s">
        <v>88</v>
      </c>
      <c r="E108" s="3" t="s">
        <v>504</v>
      </c>
      <c r="F108" s="12">
        <v>0.62930899295763898</v>
      </c>
      <c r="G108" s="9"/>
    </row>
    <row r="109" spans="1:7" x14ac:dyDescent="0.35">
      <c r="A109" s="3" t="s">
        <v>1304</v>
      </c>
      <c r="B109" s="3" t="s">
        <v>909</v>
      </c>
      <c r="C109" s="3" t="s">
        <v>505</v>
      </c>
      <c r="D109" s="3" t="s">
        <v>335</v>
      </c>
      <c r="E109" s="3" t="s">
        <v>506</v>
      </c>
      <c r="F109" s="12">
        <v>0.84810435922875127</v>
      </c>
      <c r="G109" s="9"/>
    </row>
    <row r="110" spans="1:7" x14ac:dyDescent="0.35">
      <c r="A110" s="3" t="s">
        <v>1305</v>
      </c>
      <c r="B110" s="3" t="s">
        <v>910</v>
      </c>
      <c r="C110" s="3" t="s">
        <v>444</v>
      </c>
      <c r="D110" s="3" t="s">
        <v>369</v>
      </c>
      <c r="E110" s="3" t="s">
        <v>507</v>
      </c>
      <c r="F110" s="12">
        <v>4.8418123058423967E-2</v>
      </c>
      <c r="G110" s="9"/>
    </row>
    <row r="111" spans="1:7" x14ac:dyDescent="0.35">
      <c r="A111" s="3" t="s">
        <v>1306</v>
      </c>
      <c r="B111" s="3" t="s">
        <v>910</v>
      </c>
      <c r="C111" s="3" t="s">
        <v>307</v>
      </c>
      <c r="D111" s="3" t="s">
        <v>389</v>
      </c>
      <c r="E111" s="3" t="s">
        <v>509</v>
      </c>
      <c r="F111" s="12">
        <v>0.42497865874843477</v>
      </c>
      <c r="G111" s="9"/>
    </row>
    <row r="112" spans="1:7" x14ac:dyDescent="0.35">
      <c r="A112" s="3" t="s">
        <v>1307</v>
      </c>
      <c r="B112" s="3" t="s">
        <v>910</v>
      </c>
      <c r="C112" s="3" t="s">
        <v>434</v>
      </c>
      <c r="D112" s="3" t="s">
        <v>262</v>
      </c>
      <c r="E112" s="3" t="s">
        <v>510</v>
      </c>
      <c r="F112" s="12">
        <v>0.74401817964338046</v>
      </c>
      <c r="G112" s="9"/>
    </row>
    <row r="113" spans="1:7" x14ac:dyDescent="0.35">
      <c r="A113" s="3" t="s">
        <v>1308</v>
      </c>
      <c r="B113" s="3" t="s">
        <v>910</v>
      </c>
      <c r="C113" s="3" t="s">
        <v>511</v>
      </c>
      <c r="D113" s="3" t="s">
        <v>512</v>
      </c>
      <c r="E113" s="3" t="s">
        <v>513</v>
      </c>
      <c r="F113" s="12">
        <v>0.60907901164943556</v>
      </c>
      <c r="G113" s="9"/>
    </row>
    <row r="114" spans="1:7" x14ac:dyDescent="0.35">
      <c r="A114" s="3" t="s">
        <v>1309</v>
      </c>
      <c r="B114" s="3" t="s">
        <v>909</v>
      </c>
      <c r="C114" s="3" t="s">
        <v>514</v>
      </c>
      <c r="D114" s="3" t="s">
        <v>118</v>
      </c>
      <c r="E114" s="3" t="s">
        <v>515</v>
      </c>
      <c r="F114" s="12">
        <v>0.73307185961254961</v>
      </c>
      <c r="G114" s="9"/>
    </row>
    <row r="115" spans="1:7" x14ac:dyDescent="0.35">
      <c r="A115" s="3" t="s">
        <v>1310</v>
      </c>
      <c r="B115" s="3" t="s">
        <v>910</v>
      </c>
      <c r="C115" s="3" t="s">
        <v>241</v>
      </c>
      <c r="D115" s="3" t="s">
        <v>518</v>
      </c>
      <c r="E115" s="3" t="s">
        <v>519</v>
      </c>
      <c r="F115" s="12">
        <v>0.29885439775927536</v>
      </c>
      <c r="G115" s="9"/>
    </row>
    <row r="116" spans="1:7" x14ac:dyDescent="0.35">
      <c r="A116" s="3" t="s">
        <v>1174</v>
      </c>
      <c r="B116" s="3" t="s">
        <v>909</v>
      </c>
      <c r="C116" s="3" t="s">
        <v>520</v>
      </c>
      <c r="D116" s="3" t="s">
        <v>521</v>
      </c>
      <c r="E116" s="3" t="s">
        <v>522</v>
      </c>
      <c r="F116" s="12">
        <v>0.30036664588956463</v>
      </c>
      <c r="G116" s="9"/>
    </row>
    <row r="117" spans="1:7" x14ac:dyDescent="0.35">
      <c r="A117" s="3" t="s">
        <v>1311</v>
      </c>
      <c r="B117" s="3" t="s">
        <v>910</v>
      </c>
      <c r="C117" s="3" t="s">
        <v>524</v>
      </c>
      <c r="D117" s="3" t="s">
        <v>244</v>
      </c>
      <c r="E117" s="3" t="s">
        <v>525</v>
      </c>
      <c r="F117" s="12">
        <v>0.23590056716913166</v>
      </c>
      <c r="G117" s="9"/>
    </row>
    <row r="118" spans="1:7" x14ac:dyDescent="0.35">
      <c r="A118" s="3" t="s">
        <v>1312</v>
      </c>
      <c r="B118" s="3" t="s">
        <v>910</v>
      </c>
      <c r="C118" s="3" t="s">
        <v>483</v>
      </c>
      <c r="D118" s="3" t="s">
        <v>455</v>
      </c>
      <c r="E118" s="3" t="s">
        <v>526</v>
      </c>
      <c r="F118" s="12">
        <v>0.95112504676343301</v>
      </c>
      <c r="G118" s="9"/>
    </row>
    <row r="119" spans="1:7" x14ac:dyDescent="0.35">
      <c r="A119" s="3" t="s">
        <v>1313</v>
      </c>
      <c r="B119" s="3" t="s">
        <v>909</v>
      </c>
      <c r="C119" s="3" t="s">
        <v>530</v>
      </c>
      <c r="D119" s="3" t="s">
        <v>266</v>
      </c>
      <c r="E119" s="3" t="s">
        <v>531</v>
      </c>
      <c r="F119" s="12">
        <v>0.92558817502718227</v>
      </c>
      <c r="G119" s="9"/>
    </row>
    <row r="120" spans="1:7" x14ac:dyDescent="0.35">
      <c r="A120" s="3" t="s">
        <v>1314</v>
      </c>
      <c r="B120" s="3" t="s">
        <v>909</v>
      </c>
      <c r="C120" s="3" t="s">
        <v>533</v>
      </c>
      <c r="D120" s="3" t="s">
        <v>532</v>
      </c>
      <c r="E120" s="3" t="s">
        <v>534</v>
      </c>
      <c r="F120" s="12">
        <v>0.55123400450747706</v>
      </c>
      <c r="G120" s="9"/>
    </row>
    <row r="121" spans="1:7" x14ac:dyDescent="0.35">
      <c r="A121" s="3" t="s">
        <v>1315</v>
      </c>
      <c r="B121" s="3" t="s">
        <v>909</v>
      </c>
      <c r="C121" s="3" t="s">
        <v>535</v>
      </c>
      <c r="D121" s="3" t="s">
        <v>67</v>
      </c>
      <c r="E121" s="3" t="s">
        <v>536</v>
      </c>
      <c r="F121" s="12">
        <v>0.28892715563670213</v>
      </c>
      <c r="G121" s="9"/>
    </row>
    <row r="122" spans="1:7" x14ac:dyDescent="0.35">
      <c r="A122" s="3" t="s">
        <v>1316</v>
      </c>
      <c r="B122" s="3" t="s">
        <v>910</v>
      </c>
      <c r="C122" s="3" t="s">
        <v>437</v>
      </c>
      <c r="D122" s="3" t="s">
        <v>537</v>
      </c>
      <c r="E122" s="3" t="s">
        <v>538</v>
      </c>
      <c r="F122" s="12">
        <v>0.88421750094054541</v>
      </c>
      <c r="G122" s="9"/>
    </row>
    <row r="123" spans="1:7" x14ac:dyDescent="0.35">
      <c r="A123" s="3" t="s">
        <v>1317</v>
      </c>
      <c r="B123" s="3" t="s">
        <v>909</v>
      </c>
      <c r="C123" s="3" t="s">
        <v>410</v>
      </c>
      <c r="D123" s="3" t="s">
        <v>529</v>
      </c>
      <c r="E123" s="3" t="s">
        <v>539</v>
      </c>
      <c r="F123" s="12">
        <v>0.37830283515996832</v>
      </c>
      <c r="G123" s="9"/>
    </row>
    <row r="124" spans="1:7" x14ac:dyDescent="0.35">
      <c r="A124" s="3" t="s">
        <v>1318</v>
      </c>
      <c r="B124" s="3" t="s">
        <v>909</v>
      </c>
      <c r="C124" s="3" t="s">
        <v>447</v>
      </c>
      <c r="D124" s="3" t="s">
        <v>512</v>
      </c>
      <c r="E124" s="3" t="s">
        <v>541</v>
      </c>
      <c r="F124" s="12">
        <v>0.37008822598907476</v>
      </c>
      <c r="G124" s="9"/>
    </row>
    <row r="125" spans="1:7" x14ac:dyDescent="0.35">
      <c r="A125" s="3" t="s">
        <v>1319</v>
      </c>
      <c r="B125" s="3" t="s">
        <v>909</v>
      </c>
      <c r="C125" s="3" t="s">
        <v>542</v>
      </c>
      <c r="D125" s="3" t="s">
        <v>185</v>
      </c>
      <c r="E125" s="3" t="s">
        <v>543</v>
      </c>
      <c r="F125" s="12">
        <v>0.5164703908348357</v>
      </c>
      <c r="G125" s="9"/>
    </row>
    <row r="126" spans="1:7" x14ac:dyDescent="0.35">
      <c r="A126" s="3" t="s">
        <v>1320</v>
      </c>
      <c r="B126" s="3" t="s">
        <v>909</v>
      </c>
      <c r="C126" s="3" t="s">
        <v>125</v>
      </c>
      <c r="D126" s="3" t="s">
        <v>545</v>
      </c>
      <c r="E126" s="3" t="s">
        <v>546</v>
      </c>
      <c r="F126" s="12">
        <v>0.47983028990670828</v>
      </c>
      <c r="G126" s="9"/>
    </row>
    <row r="127" spans="1:7" x14ac:dyDescent="0.35">
      <c r="A127" s="3" t="s">
        <v>1321</v>
      </c>
      <c r="B127" s="3" t="s">
        <v>909</v>
      </c>
      <c r="C127" s="3" t="s">
        <v>305</v>
      </c>
      <c r="D127" s="3" t="s">
        <v>335</v>
      </c>
      <c r="E127" s="3" t="s">
        <v>547</v>
      </c>
      <c r="F127" s="12">
        <v>0.19002244666394097</v>
      </c>
      <c r="G127" s="9"/>
    </row>
    <row r="128" spans="1:7" x14ac:dyDescent="0.35">
      <c r="A128" s="3" t="s">
        <v>1322</v>
      </c>
      <c r="B128" s="3" t="s">
        <v>909</v>
      </c>
      <c r="C128" s="3" t="s">
        <v>99</v>
      </c>
      <c r="D128" s="3" t="s">
        <v>549</v>
      </c>
      <c r="E128" s="3" t="s">
        <v>550</v>
      </c>
      <c r="F128" s="12">
        <v>0.4039037871332668</v>
      </c>
      <c r="G128" s="9"/>
    </row>
    <row r="129" spans="1:7" x14ac:dyDescent="0.35">
      <c r="A129" s="3" t="s">
        <v>1323</v>
      </c>
      <c r="B129" s="3" t="s">
        <v>909</v>
      </c>
      <c r="C129" s="3" t="s">
        <v>551</v>
      </c>
      <c r="D129" s="3" t="s">
        <v>404</v>
      </c>
      <c r="E129" s="3" t="s">
        <v>552</v>
      </c>
      <c r="F129" s="12">
        <v>0.98574539639765268</v>
      </c>
      <c r="G129" s="9"/>
    </row>
    <row r="130" spans="1:7" x14ac:dyDescent="0.35">
      <c r="A130" s="3" t="s">
        <v>1324</v>
      </c>
      <c r="B130" s="3" t="s">
        <v>910</v>
      </c>
      <c r="C130" s="3" t="s">
        <v>555</v>
      </c>
      <c r="D130" s="3" t="s">
        <v>396</v>
      </c>
      <c r="E130" s="3" t="s">
        <v>556</v>
      </c>
      <c r="F130" s="12">
        <v>0.52768716641917546</v>
      </c>
      <c r="G130" s="9"/>
    </row>
    <row r="131" spans="1:7" x14ac:dyDescent="0.35">
      <c r="A131" s="3" t="s">
        <v>1325</v>
      </c>
      <c r="B131" s="3" t="s">
        <v>910</v>
      </c>
      <c r="C131" s="3" t="s">
        <v>274</v>
      </c>
      <c r="D131" s="3" t="s">
        <v>557</v>
      </c>
      <c r="E131" s="3" t="s">
        <v>558</v>
      </c>
      <c r="F131" s="12">
        <v>0.82098491006318552</v>
      </c>
      <c r="G131" s="9"/>
    </row>
    <row r="132" spans="1:7" x14ac:dyDescent="0.35">
      <c r="A132" s="3" t="s">
        <v>1175</v>
      </c>
      <c r="B132" s="3" t="s">
        <v>909</v>
      </c>
      <c r="C132" s="3" t="s">
        <v>399</v>
      </c>
      <c r="D132" s="3" t="s">
        <v>314</v>
      </c>
      <c r="E132" s="3" t="s">
        <v>561</v>
      </c>
      <c r="F132" s="12">
        <v>0.48891912421151296</v>
      </c>
      <c r="G132" s="9"/>
    </row>
    <row r="133" spans="1:7" x14ac:dyDescent="0.35">
      <c r="A133" s="3" t="s">
        <v>1326</v>
      </c>
      <c r="B133" s="3" t="s">
        <v>909</v>
      </c>
      <c r="C133" s="3" t="s">
        <v>562</v>
      </c>
      <c r="D133" s="3" t="s">
        <v>563</v>
      </c>
      <c r="E133" s="3" t="s">
        <v>564</v>
      </c>
      <c r="F133" s="12">
        <v>0.66106745480352247</v>
      </c>
      <c r="G133" s="9"/>
    </row>
    <row r="134" spans="1:7" x14ac:dyDescent="0.35">
      <c r="A134" s="3" t="s">
        <v>1327</v>
      </c>
      <c r="B134" s="3" t="s">
        <v>910</v>
      </c>
      <c r="C134" s="3" t="s">
        <v>565</v>
      </c>
      <c r="D134" s="3" t="s">
        <v>566</v>
      </c>
      <c r="E134" s="3" t="s">
        <v>567</v>
      </c>
      <c r="F134" s="12">
        <v>5.1353567692657753E-2</v>
      </c>
      <c r="G134" s="9"/>
    </row>
    <row r="135" spans="1:7" x14ac:dyDescent="0.35">
      <c r="A135" s="3" t="s">
        <v>1328</v>
      </c>
      <c r="B135" s="3" t="s">
        <v>910</v>
      </c>
      <c r="C135" s="3" t="s">
        <v>568</v>
      </c>
      <c r="D135" s="3" t="s">
        <v>569</v>
      </c>
      <c r="E135" s="3" t="s">
        <v>570</v>
      </c>
      <c r="F135" s="12">
        <v>0.64102697093143735</v>
      </c>
      <c r="G135" s="9"/>
    </row>
    <row r="136" spans="1:7" x14ac:dyDescent="0.35">
      <c r="A136" s="3" t="s">
        <v>1329</v>
      </c>
      <c r="B136" s="3" t="s">
        <v>910</v>
      </c>
      <c r="C136" s="3" t="s">
        <v>571</v>
      </c>
      <c r="D136" s="3" t="s">
        <v>169</v>
      </c>
      <c r="E136" s="3" t="s">
        <v>572</v>
      </c>
      <c r="F136" s="12">
        <v>0.18796340941169387</v>
      </c>
      <c r="G136" s="9"/>
    </row>
    <row r="137" spans="1:7" x14ac:dyDescent="0.35">
      <c r="A137" s="3" t="s">
        <v>1330</v>
      </c>
      <c r="B137" s="3" t="s">
        <v>910</v>
      </c>
      <c r="C137" s="3" t="s">
        <v>188</v>
      </c>
      <c r="D137" s="3" t="s">
        <v>438</v>
      </c>
      <c r="E137" s="3" t="s">
        <v>573</v>
      </c>
      <c r="F137" s="12">
        <v>0.59598736880772274</v>
      </c>
      <c r="G137" s="9"/>
    </row>
    <row r="138" spans="1:7" x14ac:dyDescent="0.35">
      <c r="A138" s="3" t="s">
        <v>1331</v>
      </c>
      <c r="B138" s="3" t="s">
        <v>909</v>
      </c>
      <c r="C138" s="3" t="s">
        <v>559</v>
      </c>
      <c r="D138" s="3" t="s">
        <v>574</v>
      </c>
      <c r="E138" s="3" t="s">
        <v>575</v>
      </c>
      <c r="F138" s="12">
        <v>0.70606232452582385</v>
      </c>
      <c r="G138" s="9"/>
    </row>
    <row r="139" spans="1:7" x14ac:dyDescent="0.35">
      <c r="A139" s="3" t="s">
        <v>1176</v>
      </c>
      <c r="B139" s="3" t="s">
        <v>910</v>
      </c>
      <c r="C139" s="3" t="s">
        <v>186</v>
      </c>
      <c r="D139" s="3" t="s">
        <v>576</v>
      </c>
      <c r="E139" s="3" t="s">
        <v>577</v>
      </c>
      <c r="F139" s="12">
        <v>7.6956060290190975E-2</v>
      </c>
      <c r="G139" s="9"/>
    </row>
    <row r="140" spans="1:7" x14ac:dyDescent="0.35">
      <c r="A140" s="3" t="s">
        <v>1332</v>
      </c>
      <c r="B140" s="3" t="s">
        <v>910</v>
      </c>
      <c r="C140" s="3" t="s">
        <v>578</v>
      </c>
      <c r="D140" s="3" t="s">
        <v>335</v>
      </c>
      <c r="E140" s="3" t="s">
        <v>579</v>
      </c>
      <c r="F140" s="12">
        <v>0.60622447599626228</v>
      </c>
      <c r="G140" s="9"/>
    </row>
    <row r="141" spans="1:7" x14ac:dyDescent="0.35">
      <c r="A141" s="3" t="s">
        <v>1177</v>
      </c>
      <c r="B141" s="3" t="s">
        <v>910</v>
      </c>
      <c r="C141" s="3" t="s">
        <v>580</v>
      </c>
      <c r="D141" s="3" t="s">
        <v>378</v>
      </c>
      <c r="E141" s="3" t="s">
        <v>581</v>
      </c>
      <c r="F141" s="12">
        <v>0.36925149784307465</v>
      </c>
      <c r="G141" s="9"/>
    </row>
    <row r="142" spans="1:7" x14ac:dyDescent="0.35">
      <c r="A142" s="3" t="s">
        <v>1333</v>
      </c>
      <c r="B142" s="3" t="s">
        <v>909</v>
      </c>
      <c r="C142" s="3" t="s">
        <v>582</v>
      </c>
      <c r="D142" s="3" t="s">
        <v>195</v>
      </c>
      <c r="E142" s="3" t="s">
        <v>583</v>
      </c>
      <c r="F142" s="12">
        <v>6.9376698035990225E-2</v>
      </c>
      <c r="G142" s="9"/>
    </row>
    <row r="143" spans="1:7" x14ac:dyDescent="0.35">
      <c r="A143" s="3" t="s">
        <v>1334</v>
      </c>
      <c r="B143" s="3" t="s">
        <v>910</v>
      </c>
      <c r="C143" s="3" t="s">
        <v>565</v>
      </c>
      <c r="D143" s="3" t="s">
        <v>298</v>
      </c>
      <c r="E143" s="3" t="s">
        <v>585</v>
      </c>
      <c r="F143" s="12">
        <v>0.86510080349016316</v>
      </c>
      <c r="G143" s="9"/>
    </row>
    <row r="144" spans="1:7" x14ac:dyDescent="0.35">
      <c r="A144" s="3" t="s">
        <v>1335</v>
      </c>
      <c r="B144" s="3" t="s">
        <v>909</v>
      </c>
      <c r="C144" s="3" t="s">
        <v>328</v>
      </c>
      <c r="D144" s="3" t="s">
        <v>426</v>
      </c>
      <c r="E144" s="3" t="s">
        <v>586</v>
      </c>
      <c r="F144" s="12">
        <v>0.21847838712839074</v>
      </c>
      <c r="G144" s="9"/>
    </row>
    <row r="145" spans="1:7" x14ac:dyDescent="0.35">
      <c r="A145" s="3" t="s">
        <v>1336</v>
      </c>
      <c r="B145" s="3" t="s">
        <v>910</v>
      </c>
      <c r="C145" s="3" t="s">
        <v>400</v>
      </c>
      <c r="D145" s="3" t="s">
        <v>230</v>
      </c>
      <c r="E145" s="3" t="s">
        <v>587</v>
      </c>
      <c r="F145" s="12">
        <v>0.75562401966797121</v>
      </c>
      <c r="G145" s="9"/>
    </row>
    <row r="146" spans="1:7" x14ac:dyDescent="0.35">
      <c r="A146" s="3" t="s">
        <v>1337</v>
      </c>
      <c r="B146" s="3" t="s">
        <v>910</v>
      </c>
      <c r="C146" s="3" t="s">
        <v>588</v>
      </c>
      <c r="D146" s="3" t="s">
        <v>149</v>
      </c>
      <c r="E146" s="3" t="s">
        <v>589</v>
      </c>
      <c r="F146" s="12">
        <v>0.42957479273433274</v>
      </c>
      <c r="G146" s="9"/>
    </row>
    <row r="147" spans="1:7" x14ac:dyDescent="0.35">
      <c r="A147" s="3" t="s">
        <v>1178</v>
      </c>
      <c r="B147" s="3" t="s">
        <v>909</v>
      </c>
      <c r="C147" s="3" t="s">
        <v>590</v>
      </c>
      <c r="D147" s="3" t="s">
        <v>591</v>
      </c>
      <c r="E147" s="3" t="s">
        <v>592</v>
      </c>
      <c r="F147" s="12">
        <v>4.8891634659707806E-2</v>
      </c>
      <c r="G147" s="9"/>
    </row>
    <row r="148" spans="1:7" x14ac:dyDescent="0.35">
      <c r="A148" s="3" t="s">
        <v>1338</v>
      </c>
      <c r="B148" s="3" t="s">
        <v>910</v>
      </c>
      <c r="C148" s="3" t="s">
        <v>523</v>
      </c>
      <c r="D148" s="3" t="s">
        <v>408</v>
      </c>
      <c r="E148" s="3" t="s">
        <v>593</v>
      </c>
      <c r="F148" s="12">
        <v>0.30220189548432863</v>
      </c>
      <c r="G148" s="9"/>
    </row>
    <row r="149" spans="1:7" x14ac:dyDescent="0.35">
      <c r="A149" s="3" t="s">
        <v>1339</v>
      </c>
      <c r="B149" s="3" t="s">
        <v>909</v>
      </c>
      <c r="C149" s="3" t="s">
        <v>594</v>
      </c>
      <c r="D149" s="3" t="s">
        <v>187</v>
      </c>
      <c r="E149" s="3" t="s">
        <v>595</v>
      </c>
      <c r="F149" s="12">
        <v>0.27689247138532369</v>
      </c>
      <c r="G149" s="9"/>
    </row>
    <row r="150" spans="1:7" x14ac:dyDescent="0.35">
      <c r="A150" s="3" t="s">
        <v>1340</v>
      </c>
      <c r="B150" s="3" t="s">
        <v>909</v>
      </c>
      <c r="C150" s="3" t="s">
        <v>553</v>
      </c>
      <c r="D150" s="3" t="s">
        <v>121</v>
      </c>
      <c r="E150" s="3" t="s">
        <v>596</v>
      </c>
      <c r="F150" s="12">
        <v>0.80782700035965904</v>
      </c>
      <c r="G150" s="9"/>
    </row>
    <row r="151" spans="1:7" x14ac:dyDescent="0.35">
      <c r="A151" s="3" t="s">
        <v>1341</v>
      </c>
      <c r="B151" s="3" t="s">
        <v>910</v>
      </c>
      <c r="C151" s="3" t="s">
        <v>429</v>
      </c>
      <c r="D151" s="3" t="s">
        <v>597</v>
      </c>
      <c r="E151" s="3" t="s">
        <v>598</v>
      </c>
      <c r="F151" s="12">
        <v>0.64374518214735954</v>
      </c>
      <c r="G151" s="9"/>
    </row>
    <row r="152" spans="1:7" x14ac:dyDescent="0.35">
      <c r="A152" s="3" t="s">
        <v>1342</v>
      </c>
      <c r="B152" s="3" t="s">
        <v>909</v>
      </c>
      <c r="C152" s="3" t="s">
        <v>321</v>
      </c>
      <c r="D152" s="3" t="s">
        <v>517</v>
      </c>
      <c r="E152" s="3" t="s">
        <v>600</v>
      </c>
      <c r="F152" s="12">
        <v>9.2144443558017541E-2</v>
      </c>
      <c r="G152" s="9"/>
    </row>
    <row r="153" spans="1:7" x14ac:dyDescent="0.35">
      <c r="A153" s="3" t="s">
        <v>1343</v>
      </c>
      <c r="B153" s="3" t="s">
        <v>909</v>
      </c>
      <c r="C153" s="3" t="s">
        <v>602</v>
      </c>
      <c r="D153" s="3" t="s">
        <v>167</v>
      </c>
      <c r="E153" s="3" t="s">
        <v>603</v>
      </c>
      <c r="F153" s="12">
        <v>0.18314294506664752</v>
      </c>
      <c r="G153" s="9"/>
    </row>
    <row r="154" spans="1:7" x14ac:dyDescent="0.35">
      <c r="A154" s="3" t="s">
        <v>1344</v>
      </c>
      <c r="B154" s="3" t="s">
        <v>909</v>
      </c>
      <c r="C154" s="3" t="s">
        <v>317</v>
      </c>
      <c r="D154" s="3" t="s">
        <v>67</v>
      </c>
      <c r="E154" s="3" t="s">
        <v>606</v>
      </c>
      <c r="F154" s="12">
        <v>0.89023253064882768</v>
      </c>
      <c r="G154" s="9"/>
    </row>
    <row r="155" spans="1:7" x14ac:dyDescent="0.35">
      <c r="A155" s="3" t="s">
        <v>1345</v>
      </c>
      <c r="B155" s="3" t="s">
        <v>910</v>
      </c>
      <c r="C155" s="3" t="s">
        <v>102</v>
      </c>
      <c r="D155" s="3" t="s">
        <v>219</v>
      </c>
      <c r="E155" s="3" t="s">
        <v>607</v>
      </c>
      <c r="F155" s="12">
        <v>0.32308917299632134</v>
      </c>
      <c r="G155" s="9"/>
    </row>
    <row r="156" spans="1:7" x14ac:dyDescent="0.35">
      <c r="A156" s="3" t="s">
        <v>1346</v>
      </c>
      <c r="B156" s="3" t="s">
        <v>909</v>
      </c>
      <c r="C156" s="3" t="s">
        <v>306</v>
      </c>
      <c r="D156" s="3" t="s">
        <v>256</v>
      </c>
      <c r="E156" s="3" t="s">
        <v>608</v>
      </c>
      <c r="F156" s="12">
        <v>9.0205091694880224E-2</v>
      </c>
      <c r="G156" s="9"/>
    </row>
    <row r="157" spans="1:7" x14ac:dyDescent="0.35">
      <c r="A157" s="3" t="s">
        <v>1347</v>
      </c>
      <c r="B157" s="3" t="s">
        <v>909</v>
      </c>
      <c r="C157" s="3" t="s">
        <v>590</v>
      </c>
      <c r="D157" s="3" t="s">
        <v>271</v>
      </c>
      <c r="E157" s="3" t="s">
        <v>610</v>
      </c>
      <c r="F157" s="12">
        <v>0.54979900097817502</v>
      </c>
      <c r="G157" s="9"/>
    </row>
    <row r="158" spans="1:7" x14ac:dyDescent="0.35">
      <c r="A158" s="3" t="s">
        <v>1348</v>
      </c>
      <c r="B158" s="3" t="s">
        <v>909</v>
      </c>
      <c r="C158" s="3" t="s">
        <v>440</v>
      </c>
      <c r="D158" s="3" t="s">
        <v>554</v>
      </c>
      <c r="E158" s="3" t="s">
        <v>612</v>
      </c>
      <c r="F158" s="12">
        <v>0.3258663258340887</v>
      </c>
      <c r="G158" s="9"/>
    </row>
    <row r="159" spans="1:7" x14ac:dyDescent="0.35">
      <c r="A159" s="3" t="s">
        <v>1349</v>
      </c>
      <c r="B159" s="3" t="s">
        <v>909</v>
      </c>
      <c r="C159" s="3" t="s">
        <v>386</v>
      </c>
      <c r="D159" s="3" t="s">
        <v>613</v>
      </c>
      <c r="E159" s="3" t="s">
        <v>614</v>
      </c>
      <c r="F159" s="12">
        <v>0.72646713075365743</v>
      </c>
      <c r="G159" s="9"/>
    </row>
    <row r="160" spans="1:7" x14ac:dyDescent="0.35">
      <c r="A160" s="3" t="s">
        <v>1179</v>
      </c>
      <c r="B160" s="3" t="s">
        <v>909</v>
      </c>
      <c r="C160" s="3" t="s">
        <v>84</v>
      </c>
      <c r="D160" s="3" t="s">
        <v>616</v>
      </c>
      <c r="E160" s="3" t="s">
        <v>617</v>
      </c>
      <c r="F160" s="12">
        <v>0.86621111637108328</v>
      </c>
      <c r="G160" s="9"/>
    </row>
    <row r="161" spans="1:7" x14ac:dyDescent="0.35">
      <c r="A161" s="3" t="s">
        <v>1180</v>
      </c>
      <c r="B161" s="3" t="s">
        <v>909</v>
      </c>
      <c r="C161" s="3" t="s">
        <v>620</v>
      </c>
      <c r="D161" s="3" t="s">
        <v>364</v>
      </c>
      <c r="E161" s="3" t="s">
        <v>621</v>
      </c>
      <c r="F161" s="12">
        <v>0.21443990866128781</v>
      </c>
      <c r="G161" s="9"/>
    </row>
    <row r="162" spans="1:7" x14ac:dyDescent="0.35">
      <c r="A162" s="3" t="s">
        <v>1181</v>
      </c>
      <c r="B162" s="3" t="s">
        <v>910</v>
      </c>
      <c r="C162" s="3" t="s">
        <v>588</v>
      </c>
      <c r="D162" s="3" t="s">
        <v>622</v>
      </c>
      <c r="E162" s="3" t="s">
        <v>623</v>
      </c>
      <c r="F162" s="12">
        <v>0.12242338816296949</v>
      </c>
      <c r="G162" s="9"/>
    </row>
    <row r="163" spans="1:7" x14ac:dyDescent="0.35">
      <c r="A163" s="3" t="s">
        <v>1350</v>
      </c>
      <c r="B163" s="3" t="s">
        <v>910</v>
      </c>
      <c r="C163" s="3" t="s">
        <v>132</v>
      </c>
      <c r="D163" s="3" t="s">
        <v>470</v>
      </c>
      <c r="E163" s="3" t="s">
        <v>624</v>
      </c>
      <c r="F163" s="12">
        <v>0.466614516003929</v>
      </c>
      <c r="G163" s="9"/>
    </row>
    <row r="164" spans="1:7" x14ac:dyDescent="0.35">
      <c r="A164" s="3" t="s">
        <v>1351</v>
      </c>
      <c r="B164" s="3" t="s">
        <v>909</v>
      </c>
      <c r="C164" s="3" t="s">
        <v>553</v>
      </c>
      <c r="D164" s="3" t="s">
        <v>537</v>
      </c>
      <c r="E164" s="3" t="s">
        <v>625</v>
      </c>
      <c r="F164" s="12">
        <v>0.9119174858450606</v>
      </c>
      <c r="G164" s="9"/>
    </row>
    <row r="165" spans="1:7" x14ac:dyDescent="0.35">
      <c r="A165" s="3" t="s">
        <v>1182</v>
      </c>
      <c r="B165" s="3" t="s">
        <v>910</v>
      </c>
      <c r="C165" s="3" t="s">
        <v>626</v>
      </c>
      <c r="D165" s="3" t="s">
        <v>199</v>
      </c>
      <c r="E165" s="3" t="s">
        <v>627</v>
      </c>
      <c r="F165" s="12">
        <v>0.32031268214006148</v>
      </c>
      <c r="G165" s="9"/>
    </row>
    <row r="166" spans="1:7" x14ac:dyDescent="0.35">
      <c r="A166" s="3" t="s">
        <v>1183</v>
      </c>
      <c r="B166" s="3" t="s">
        <v>910</v>
      </c>
      <c r="C166" s="3" t="s">
        <v>275</v>
      </c>
      <c r="D166" s="3" t="s">
        <v>629</v>
      </c>
      <c r="E166" s="3" t="s">
        <v>630</v>
      </c>
      <c r="F166" s="12">
        <v>0.42606702100023552</v>
      </c>
      <c r="G166" s="9"/>
    </row>
    <row r="167" spans="1:7" x14ac:dyDescent="0.35">
      <c r="A167" s="3" t="s">
        <v>1352</v>
      </c>
      <c r="B167" s="3" t="s">
        <v>910</v>
      </c>
      <c r="C167" s="3" t="s">
        <v>631</v>
      </c>
      <c r="D167" s="3" t="s">
        <v>632</v>
      </c>
      <c r="E167" s="3" t="s">
        <v>633</v>
      </c>
      <c r="F167" s="12">
        <v>0.53124487752006855</v>
      </c>
      <c r="G167" s="9"/>
    </row>
    <row r="168" spans="1:7" x14ac:dyDescent="0.35">
      <c r="A168" s="3" t="s">
        <v>1353</v>
      </c>
      <c r="B168" s="3" t="s">
        <v>910</v>
      </c>
      <c r="C168" s="3" t="s">
        <v>213</v>
      </c>
      <c r="D168" s="3" t="s">
        <v>465</v>
      </c>
      <c r="E168" s="3" t="s">
        <v>634</v>
      </c>
      <c r="F168" s="12">
        <v>0.50844594856810954</v>
      </c>
      <c r="G168" s="9"/>
    </row>
    <row r="169" spans="1:7" x14ac:dyDescent="0.35">
      <c r="A169" s="3" t="s">
        <v>1354</v>
      </c>
      <c r="B169" s="3" t="s">
        <v>909</v>
      </c>
      <c r="C169" s="3" t="s">
        <v>309</v>
      </c>
      <c r="D169" s="3" t="s">
        <v>62</v>
      </c>
      <c r="E169" s="3" t="s">
        <v>635</v>
      </c>
      <c r="F169" s="12">
        <v>0.7549133227498267</v>
      </c>
      <c r="G169" s="9"/>
    </row>
    <row r="170" spans="1:7" x14ac:dyDescent="0.35">
      <c r="A170" s="3" t="s">
        <v>1355</v>
      </c>
      <c r="B170" s="3" t="s">
        <v>910</v>
      </c>
      <c r="C170" s="3" t="s">
        <v>434</v>
      </c>
      <c r="D170" s="3" t="s">
        <v>372</v>
      </c>
      <c r="E170" s="3" t="s">
        <v>636</v>
      </c>
      <c r="F170" s="12">
        <v>2.2371395612141964E-2</v>
      </c>
      <c r="G170" s="9"/>
    </row>
    <row r="171" spans="1:7" x14ac:dyDescent="0.35">
      <c r="A171" s="3" t="s">
        <v>1184</v>
      </c>
      <c r="B171" s="3" t="s">
        <v>909</v>
      </c>
      <c r="C171" s="3" t="s">
        <v>637</v>
      </c>
      <c r="D171" s="3" t="s">
        <v>638</v>
      </c>
      <c r="E171" s="3" t="s">
        <v>639</v>
      </c>
      <c r="F171" s="12">
        <v>0.98496974349702116</v>
      </c>
      <c r="G171" s="9"/>
    </row>
    <row r="172" spans="1:7" x14ac:dyDescent="0.35">
      <c r="A172" s="3" t="s">
        <v>1356</v>
      </c>
      <c r="B172" s="3" t="s">
        <v>909</v>
      </c>
      <c r="C172" s="3" t="s">
        <v>234</v>
      </c>
      <c r="D172" s="3" t="s">
        <v>100</v>
      </c>
      <c r="E172" s="3" t="s">
        <v>640</v>
      </c>
      <c r="F172" s="12">
        <v>0.46972313782346276</v>
      </c>
      <c r="G172" s="9"/>
    </row>
    <row r="173" spans="1:7" x14ac:dyDescent="0.35">
      <c r="A173" s="3" t="s">
        <v>1185</v>
      </c>
      <c r="B173" s="3" t="s">
        <v>910</v>
      </c>
      <c r="C173" s="3" t="s">
        <v>641</v>
      </c>
      <c r="D173" s="3" t="s">
        <v>377</v>
      </c>
      <c r="E173" s="3" t="s">
        <v>642</v>
      </c>
      <c r="F173" s="12">
        <v>0.17152320239055185</v>
      </c>
      <c r="G173" s="9"/>
    </row>
    <row r="174" spans="1:7" x14ac:dyDescent="0.35">
      <c r="A174" s="3" t="s">
        <v>1357</v>
      </c>
      <c r="B174" s="3" t="s">
        <v>910</v>
      </c>
      <c r="C174" s="3" t="s">
        <v>643</v>
      </c>
      <c r="D174" s="3" t="s">
        <v>171</v>
      </c>
      <c r="E174" s="3" t="s">
        <v>644</v>
      </c>
      <c r="F174" s="12">
        <v>0.48455273671849186</v>
      </c>
      <c r="G174" s="9"/>
    </row>
    <row r="175" spans="1:7" x14ac:dyDescent="0.35">
      <c r="A175" s="3" t="s">
        <v>1358</v>
      </c>
      <c r="B175" s="3" t="s">
        <v>910</v>
      </c>
      <c r="C175" s="3" t="s">
        <v>168</v>
      </c>
      <c r="D175" s="3" t="s">
        <v>619</v>
      </c>
      <c r="E175" s="3" t="s">
        <v>646</v>
      </c>
      <c r="F175" s="12">
        <v>0.74367947213935937</v>
      </c>
      <c r="G175" s="9"/>
    </row>
    <row r="176" spans="1:7" x14ac:dyDescent="0.35">
      <c r="A176" s="3" t="s">
        <v>1359</v>
      </c>
      <c r="B176" s="3" t="s">
        <v>910</v>
      </c>
      <c r="C176" s="3" t="s">
        <v>334</v>
      </c>
      <c r="D176" s="3" t="s">
        <v>141</v>
      </c>
      <c r="E176" s="3" t="s">
        <v>647</v>
      </c>
      <c r="F176" s="12">
        <v>0.88544135285348247</v>
      </c>
      <c r="G176" s="9"/>
    </row>
    <row r="177" spans="1:7" x14ac:dyDescent="0.35">
      <c r="A177" s="3" t="s">
        <v>1360</v>
      </c>
      <c r="B177" s="3" t="s">
        <v>909</v>
      </c>
      <c r="C177" s="3" t="s">
        <v>649</v>
      </c>
      <c r="D177" s="3" t="s">
        <v>100</v>
      </c>
      <c r="E177" s="3" t="s">
        <v>650</v>
      </c>
      <c r="F177" s="12">
        <v>0.80183347227518798</v>
      </c>
      <c r="G177" s="9"/>
    </row>
    <row r="178" spans="1:7" x14ac:dyDescent="0.35">
      <c r="A178" s="3" t="s">
        <v>1361</v>
      </c>
      <c r="B178" s="3" t="s">
        <v>909</v>
      </c>
      <c r="C178" s="3" t="s">
        <v>350</v>
      </c>
      <c r="D178" s="3" t="s">
        <v>652</v>
      </c>
      <c r="E178" s="3" t="s">
        <v>653</v>
      </c>
      <c r="F178" s="12">
        <v>0.92550782578753787</v>
      </c>
      <c r="G178" s="9"/>
    </row>
    <row r="179" spans="1:7" x14ac:dyDescent="0.35">
      <c r="A179" s="3" t="s">
        <v>1362</v>
      </c>
      <c r="B179" s="3" t="s">
        <v>909</v>
      </c>
      <c r="C179" s="3" t="s">
        <v>654</v>
      </c>
      <c r="D179" s="3" t="s">
        <v>120</v>
      </c>
      <c r="E179" s="3" t="s">
        <v>655</v>
      </c>
      <c r="F179" s="12">
        <v>3.1746991711773087E-2</v>
      </c>
      <c r="G179" s="9"/>
    </row>
    <row r="180" spans="1:7" x14ac:dyDescent="0.35">
      <c r="A180" s="3" t="s">
        <v>1363</v>
      </c>
      <c r="B180" s="3" t="s">
        <v>910</v>
      </c>
      <c r="C180" s="3" t="s">
        <v>107</v>
      </c>
      <c r="D180" s="3" t="s">
        <v>368</v>
      </c>
      <c r="E180" s="3" t="s">
        <v>656</v>
      </c>
      <c r="F180" s="12">
        <v>0.46352572937481851</v>
      </c>
      <c r="G180" s="9"/>
    </row>
    <row r="181" spans="1:7" x14ac:dyDescent="0.35">
      <c r="A181" s="3" t="s">
        <v>1364</v>
      </c>
      <c r="B181" s="3" t="s">
        <v>909</v>
      </c>
      <c r="C181" s="3" t="s">
        <v>657</v>
      </c>
      <c r="D181" s="3" t="s">
        <v>248</v>
      </c>
      <c r="E181" s="3" t="s">
        <v>658</v>
      </c>
      <c r="F181" s="12">
        <v>4.9541656580183613E-2</v>
      </c>
      <c r="G181" s="9"/>
    </row>
    <row r="182" spans="1:7" x14ac:dyDescent="0.35">
      <c r="A182" s="3" t="s">
        <v>1365</v>
      </c>
      <c r="B182" s="3" t="s">
        <v>909</v>
      </c>
      <c r="C182" s="3" t="s">
        <v>659</v>
      </c>
      <c r="D182" s="3" t="s">
        <v>140</v>
      </c>
      <c r="E182" s="3" t="s">
        <v>660</v>
      </c>
      <c r="F182" s="12">
        <v>0.98274252270789419</v>
      </c>
      <c r="G182" s="9"/>
    </row>
    <row r="183" spans="1:7" x14ac:dyDescent="0.35">
      <c r="A183" s="3" t="s">
        <v>1366</v>
      </c>
      <c r="B183" s="3" t="s">
        <v>909</v>
      </c>
      <c r="C183" s="3" t="s">
        <v>209</v>
      </c>
      <c r="D183" s="3" t="s">
        <v>662</v>
      </c>
      <c r="E183" s="3" t="s">
        <v>663</v>
      </c>
      <c r="F183" s="12">
        <v>0.89114611979016267</v>
      </c>
      <c r="G183" s="9"/>
    </row>
    <row r="184" spans="1:7" x14ac:dyDescent="0.35">
      <c r="A184" s="3" t="s">
        <v>1186</v>
      </c>
      <c r="B184" s="3" t="s">
        <v>910</v>
      </c>
      <c r="C184" s="3" t="s">
        <v>270</v>
      </c>
      <c r="D184" s="3" t="s">
        <v>664</v>
      </c>
      <c r="E184" s="3" t="s">
        <v>665</v>
      </c>
      <c r="F184" s="12">
        <v>0.84539403487638809</v>
      </c>
      <c r="G184" s="9"/>
    </row>
    <row r="185" spans="1:7" x14ac:dyDescent="0.35">
      <c r="A185" s="3" t="s">
        <v>1367</v>
      </c>
      <c r="B185" s="3" t="s">
        <v>910</v>
      </c>
      <c r="C185" s="3" t="s">
        <v>291</v>
      </c>
      <c r="D185" s="3" t="s">
        <v>516</v>
      </c>
      <c r="E185" s="3" t="s">
        <v>666</v>
      </c>
      <c r="F185" s="12">
        <v>0.1516249417968818</v>
      </c>
      <c r="G185" s="9"/>
    </row>
    <row r="186" spans="1:7" x14ac:dyDescent="0.35">
      <c r="A186" s="3" t="s">
        <v>1368</v>
      </c>
      <c r="B186" s="3" t="s">
        <v>909</v>
      </c>
      <c r="C186" s="3" t="s">
        <v>143</v>
      </c>
      <c r="D186" s="3" t="s">
        <v>240</v>
      </c>
      <c r="E186" s="3" t="s">
        <v>668</v>
      </c>
      <c r="F186" s="12">
        <v>0.50722551706743191</v>
      </c>
      <c r="G186" s="9"/>
    </row>
    <row r="187" spans="1:7" x14ac:dyDescent="0.35">
      <c r="A187" s="3" t="s">
        <v>1187</v>
      </c>
      <c r="B187" s="3" t="s">
        <v>909</v>
      </c>
      <c r="C187" s="3" t="s">
        <v>382</v>
      </c>
      <c r="D187" s="3" t="s">
        <v>544</v>
      </c>
      <c r="E187" s="3" t="s">
        <v>669</v>
      </c>
      <c r="F187" s="12">
        <v>0.4967111502775805</v>
      </c>
      <c r="G187" s="9"/>
    </row>
    <row r="188" spans="1:7" x14ac:dyDescent="0.35">
      <c r="A188" s="3" t="s">
        <v>1188</v>
      </c>
      <c r="B188" s="3" t="s">
        <v>910</v>
      </c>
      <c r="C188" s="3" t="s">
        <v>555</v>
      </c>
      <c r="D188" s="3" t="s">
        <v>171</v>
      </c>
      <c r="E188" s="3" t="s">
        <v>670</v>
      </c>
      <c r="F188" s="12">
        <v>0.66933068145740238</v>
      </c>
      <c r="G188" s="9"/>
    </row>
    <row r="189" spans="1:7" x14ac:dyDescent="0.35">
      <c r="A189" s="3" t="s">
        <v>1369</v>
      </c>
      <c r="B189" s="3" t="s">
        <v>909</v>
      </c>
      <c r="C189" s="3" t="s">
        <v>142</v>
      </c>
      <c r="D189" s="3" t="s">
        <v>59</v>
      </c>
      <c r="E189" s="3" t="s">
        <v>671</v>
      </c>
      <c r="F189" s="12">
        <v>0.98199901445557469</v>
      </c>
      <c r="G189" s="9"/>
    </row>
    <row r="190" spans="1:7" x14ac:dyDescent="0.35">
      <c r="A190" s="3" t="s">
        <v>1370</v>
      </c>
      <c r="B190" s="3" t="s">
        <v>910</v>
      </c>
      <c r="C190" s="3" t="s">
        <v>672</v>
      </c>
      <c r="D190" s="3" t="s">
        <v>389</v>
      </c>
      <c r="E190" s="3" t="s">
        <v>674</v>
      </c>
      <c r="F190" s="12">
        <v>0.47029126729196435</v>
      </c>
      <c r="G190" s="9"/>
    </row>
    <row r="191" spans="1:7" x14ac:dyDescent="0.35">
      <c r="A191" s="3" t="s">
        <v>1371</v>
      </c>
      <c r="B191" s="3" t="s">
        <v>910</v>
      </c>
      <c r="C191" s="3" t="s">
        <v>565</v>
      </c>
      <c r="D191" s="3" t="s">
        <v>676</v>
      </c>
      <c r="E191" s="3" t="s">
        <v>677</v>
      </c>
      <c r="F191" s="12">
        <v>0.14767573856780847</v>
      </c>
      <c r="G191" s="9"/>
    </row>
    <row r="192" spans="1:7" x14ac:dyDescent="0.35">
      <c r="A192" s="3" t="s">
        <v>1372</v>
      </c>
      <c r="B192" s="3" t="s">
        <v>909</v>
      </c>
      <c r="C192" s="3" t="s">
        <v>227</v>
      </c>
      <c r="D192" s="3" t="s">
        <v>425</v>
      </c>
      <c r="E192" s="3" t="s">
        <v>678</v>
      </c>
      <c r="F192" s="12">
        <v>0.30932049062505185</v>
      </c>
      <c r="G192" s="9"/>
    </row>
    <row r="193" spans="1:7" x14ac:dyDescent="0.35">
      <c r="A193" s="3" t="s">
        <v>1373</v>
      </c>
      <c r="B193" s="3" t="s">
        <v>910</v>
      </c>
      <c r="C193" s="3" t="s">
        <v>245</v>
      </c>
      <c r="D193" s="3" t="s">
        <v>457</v>
      </c>
      <c r="E193" s="3" t="s">
        <v>681</v>
      </c>
      <c r="F193" s="12">
        <v>0.20013795135436963</v>
      </c>
      <c r="G193" s="9"/>
    </row>
    <row r="194" spans="1:7" x14ac:dyDescent="0.35">
      <c r="A194" s="3" t="s">
        <v>1374</v>
      </c>
      <c r="B194" s="3" t="s">
        <v>909</v>
      </c>
      <c r="C194" s="3" t="s">
        <v>682</v>
      </c>
      <c r="D194" s="3" t="s">
        <v>601</v>
      </c>
      <c r="E194" s="3" t="s">
        <v>683</v>
      </c>
      <c r="F194" s="12">
        <v>0.77497557673747364</v>
      </c>
      <c r="G194" s="9"/>
    </row>
    <row r="195" spans="1:7" x14ac:dyDescent="0.35">
      <c r="A195" s="3" t="s">
        <v>1375</v>
      </c>
      <c r="B195" s="3" t="s">
        <v>910</v>
      </c>
      <c r="C195" s="3" t="s">
        <v>684</v>
      </c>
      <c r="D195" s="3" t="s">
        <v>123</v>
      </c>
      <c r="E195" s="3" t="s">
        <v>685</v>
      </c>
      <c r="F195" s="12">
        <v>0.36971964257365764</v>
      </c>
      <c r="G195" s="9"/>
    </row>
    <row r="196" spans="1:7" x14ac:dyDescent="0.35">
      <c r="A196" s="3" t="s">
        <v>1376</v>
      </c>
      <c r="B196" s="3" t="s">
        <v>910</v>
      </c>
      <c r="C196" s="3" t="s">
        <v>456</v>
      </c>
      <c r="D196" s="3" t="s">
        <v>445</v>
      </c>
      <c r="E196" s="3" t="s">
        <v>688</v>
      </c>
      <c r="F196" s="12">
        <v>0.69446185837668606</v>
      </c>
      <c r="G196" s="9"/>
    </row>
    <row r="197" spans="1:7" x14ac:dyDescent="0.35">
      <c r="A197" s="3" t="s">
        <v>1377</v>
      </c>
      <c r="B197" s="3" t="s">
        <v>910</v>
      </c>
      <c r="C197" s="3" t="s">
        <v>444</v>
      </c>
      <c r="D197" s="3" t="s">
        <v>158</v>
      </c>
      <c r="E197" s="3" t="s">
        <v>689</v>
      </c>
      <c r="F197" s="12">
        <v>0.65943631383647372</v>
      </c>
      <c r="G197" s="9"/>
    </row>
    <row r="198" spans="1:7" x14ac:dyDescent="0.35">
      <c r="A198" s="3" t="s">
        <v>1378</v>
      </c>
      <c r="B198" s="3" t="s">
        <v>910</v>
      </c>
      <c r="C198" s="3" t="s">
        <v>128</v>
      </c>
      <c r="D198" s="3" t="s">
        <v>609</v>
      </c>
      <c r="E198" s="3" t="s">
        <v>690</v>
      </c>
      <c r="F198" s="12">
        <v>0.44534790490821319</v>
      </c>
      <c r="G198" s="9"/>
    </row>
    <row r="199" spans="1:7" x14ac:dyDescent="0.35">
      <c r="A199" s="3" t="s">
        <v>1379</v>
      </c>
      <c r="B199" s="3" t="s">
        <v>909</v>
      </c>
      <c r="C199" s="3" t="s">
        <v>691</v>
      </c>
      <c r="D199" s="3" t="s">
        <v>337</v>
      </c>
      <c r="E199" s="3" t="s">
        <v>692</v>
      </c>
      <c r="F199" s="12">
        <v>0.24663381711350896</v>
      </c>
      <c r="G199" s="9"/>
    </row>
    <row r="200" spans="1:7" x14ac:dyDescent="0.35">
      <c r="A200" s="3" t="s">
        <v>1380</v>
      </c>
      <c r="B200" s="3" t="s">
        <v>909</v>
      </c>
      <c r="C200" s="3" t="s">
        <v>374</v>
      </c>
      <c r="D200" s="3" t="s">
        <v>226</v>
      </c>
      <c r="E200" s="3" t="s">
        <v>694</v>
      </c>
      <c r="F200" s="12">
        <v>0.92392967625863831</v>
      </c>
      <c r="G200" s="9"/>
    </row>
    <row r="201" spans="1:7" x14ac:dyDescent="0.35">
      <c r="A201" s="3" t="s">
        <v>1189</v>
      </c>
      <c r="B201" s="3" t="s">
        <v>909</v>
      </c>
      <c r="C201" s="3" t="s">
        <v>680</v>
      </c>
      <c r="D201" s="3" t="s">
        <v>430</v>
      </c>
      <c r="E201" s="3" t="s">
        <v>695</v>
      </c>
      <c r="F201" s="12">
        <v>0.37010467913939804</v>
      </c>
      <c r="G201" s="9"/>
    </row>
    <row r="202" spans="1:7" x14ac:dyDescent="0.35">
      <c r="A202" s="3" t="s">
        <v>1381</v>
      </c>
      <c r="B202" s="3" t="s">
        <v>910</v>
      </c>
      <c r="C202" s="3" t="s">
        <v>102</v>
      </c>
      <c r="D202" s="3" t="s">
        <v>411</v>
      </c>
      <c r="E202" s="3" t="s">
        <v>696</v>
      </c>
      <c r="F202" s="12">
        <v>0.4360714541402555</v>
      </c>
      <c r="G202" s="9"/>
    </row>
    <row r="203" spans="1:7" x14ac:dyDescent="0.35">
      <c r="A203" s="3" t="s">
        <v>1382</v>
      </c>
      <c r="B203" s="3" t="s">
        <v>910</v>
      </c>
      <c r="C203" s="3" t="s">
        <v>700</v>
      </c>
      <c r="D203" s="3" t="s">
        <v>338</v>
      </c>
      <c r="E203" s="3" t="s">
        <v>701</v>
      </c>
      <c r="F203" s="12">
        <v>0.25377695796679645</v>
      </c>
      <c r="G203" s="9"/>
    </row>
    <row r="204" spans="1:7" x14ac:dyDescent="0.35">
      <c r="A204" s="3" t="s">
        <v>1383</v>
      </c>
      <c r="B204" s="3" t="s">
        <v>909</v>
      </c>
      <c r="C204" s="3" t="s">
        <v>703</v>
      </c>
      <c r="D204" s="3" t="s">
        <v>460</v>
      </c>
      <c r="E204" s="3" t="s">
        <v>704</v>
      </c>
      <c r="F204" s="12">
        <v>0.33053161149670141</v>
      </c>
      <c r="G204" s="9"/>
    </row>
    <row r="205" spans="1:7" x14ac:dyDescent="0.35">
      <c r="A205" s="3" t="s">
        <v>1384</v>
      </c>
      <c r="B205" s="3" t="s">
        <v>909</v>
      </c>
      <c r="C205" s="3" t="s">
        <v>705</v>
      </c>
      <c r="D205" s="3" t="s">
        <v>702</v>
      </c>
      <c r="E205" s="3" t="s">
        <v>706</v>
      </c>
      <c r="F205" s="12">
        <v>0.26400871807109816</v>
      </c>
      <c r="G205" s="9"/>
    </row>
    <row r="206" spans="1:7" x14ac:dyDescent="0.35">
      <c r="A206" s="3" t="s">
        <v>1385</v>
      </c>
      <c r="B206" s="3" t="s">
        <v>909</v>
      </c>
      <c r="C206" s="3" t="s">
        <v>292</v>
      </c>
      <c r="D206" s="3" t="s">
        <v>545</v>
      </c>
      <c r="E206" s="3" t="s">
        <v>708</v>
      </c>
      <c r="F206" s="12">
        <v>0.32669374288862085</v>
      </c>
      <c r="G206" s="9"/>
    </row>
    <row r="207" spans="1:7" x14ac:dyDescent="0.35">
      <c r="A207" s="3" t="s">
        <v>1190</v>
      </c>
      <c r="B207" s="3" t="s">
        <v>909</v>
      </c>
      <c r="C207" s="3" t="s">
        <v>709</v>
      </c>
      <c r="D207" s="3" t="s">
        <v>269</v>
      </c>
      <c r="E207" s="3" t="s">
        <v>710</v>
      </c>
      <c r="F207" s="12">
        <v>0.811586673863671</v>
      </c>
      <c r="G207" s="9"/>
    </row>
    <row r="208" spans="1:7" x14ac:dyDescent="0.35">
      <c r="A208" s="3" t="s">
        <v>1386</v>
      </c>
      <c r="B208" s="3" t="s">
        <v>910</v>
      </c>
      <c r="C208" s="3" t="s">
        <v>711</v>
      </c>
      <c r="D208" s="3" t="s">
        <v>197</v>
      </c>
      <c r="E208" s="3" t="s">
        <v>712</v>
      </c>
      <c r="F208" s="12">
        <v>5.1012186162565532E-2</v>
      </c>
      <c r="G208" s="9"/>
    </row>
    <row r="209" spans="1:7" x14ac:dyDescent="0.35">
      <c r="A209" s="3" t="s">
        <v>1191</v>
      </c>
      <c r="B209" s="3" t="s">
        <v>910</v>
      </c>
      <c r="C209" s="3" t="s">
        <v>686</v>
      </c>
      <c r="D209" s="3" t="s">
        <v>356</v>
      </c>
      <c r="E209" s="3" t="s">
        <v>715</v>
      </c>
      <c r="F209" s="12">
        <v>0.40236097333167109</v>
      </c>
      <c r="G209" s="9"/>
    </row>
    <row r="210" spans="1:7" x14ac:dyDescent="0.35">
      <c r="A210" s="3" t="s">
        <v>1387</v>
      </c>
      <c r="B210" s="3" t="s">
        <v>909</v>
      </c>
      <c r="C210" s="3" t="s">
        <v>716</v>
      </c>
      <c r="D210" s="3" t="s">
        <v>667</v>
      </c>
      <c r="E210" s="3" t="s">
        <v>717</v>
      </c>
      <c r="F210" s="12">
        <v>0.84263620336168565</v>
      </c>
      <c r="G210" s="9"/>
    </row>
    <row r="211" spans="1:7" x14ac:dyDescent="0.35">
      <c r="A211" s="3" t="s">
        <v>1192</v>
      </c>
      <c r="B211" s="3" t="s">
        <v>910</v>
      </c>
      <c r="C211" s="3" t="s">
        <v>718</v>
      </c>
      <c r="D211" s="3" t="s">
        <v>347</v>
      </c>
      <c r="E211" s="3" t="s">
        <v>719</v>
      </c>
      <c r="F211" s="12">
        <v>0.54569717566557874</v>
      </c>
      <c r="G211" s="9"/>
    </row>
    <row r="212" spans="1:7" x14ac:dyDescent="0.35">
      <c r="A212" s="3" t="s">
        <v>1388</v>
      </c>
      <c r="B212" s="3" t="s">
        <v>909</v>
      </c>
      <c r="C212" s="3" t="s">
        <v>520</v>
      </c>
      <c r="D212" s="3" t="s">
        <v>645</v>
      </c>
      <c r="E212" s="3" t="s">
        <v>720</v>
      </c>
      <c r="F212" s="12">
        <v>0.92352448589605629</v>
      </c>
      <c r="G212" s="9"/>
    </row>
    <row r="213" spans="1:7" x14ac:dyDescent="0.35">
      <c r="A213" s="3" t="s">
        <v>1389</v>
      </c>
      <c r="B213" s="3" t="s">
        <v>909</v>
      </c>
      <c r="C213" s="3" t="s">
        <v>721</v>
      </c>
      <c r="D213" s="3" t="s">
        <v>443</v>
      </c>
      <c r="E213" s="3" t="s">
        <v>722</v>
      </c>
      <c r="F213" s="12">
        <v>0.40255345448684043</v>
      </c>
      <c r="G213" s="9"/>
    </row>
    <row r="214" spans="1:7" x14ac:dyDescent="0.35">
      <c r="A214" s="3" t="s">
        <v>1193</v>
      </c>
      <c r="B214" s="3" t="s">
        <v>910</v>
      </c>
      <c r="C214" s="3" t="s">
        <v>528</v>
      </c>
      <c r="D214" s="3" t="s">
        <v>151</v>
      </c>
      <c r="E214" s="3" t="s">
        <v>723</v>
      </c>
      <c r="F214" s="12">
        <v>0.61412817298541156</v>
      </c>
      <c r="G214" s="9"/>
    </row>
    <row r="215" spans="1:7" x14ac:dyDescent="0.35">
      <c r="A215" s="3" t="s">
        <v>1390</v>
      </c>
      <c r="B215" s="3" t="s">
        <v>909</v>
      </c>
      <c r="C215" s="3" t="s">
        <v>247</v>
      </c>
      <c r="D215" s="3" t="s">
        <v>331</v>
      </c>
      <c r="E215" s="3" t="s">
        <v>724</v>
      </c>
      <c r="F215" s="12">
        <v>0.64321453526613492</v>
      </c>
      <c r="G215" s="9"/>
    </row>
    <row r="216" spans="1:7" x14ac:dyDescent="0.35">
      <c r="A216" s="3" t="s">
        <v>1391</v>
      </c>
      <c r="B216" s="3" t="s">
        <v>910</v>
      </c>
      <c r="C216" s="3" t="s">
        <v>725</v>
      </c>
      <c r="D216" s="3" t="s">
        <v>726</v>
      </c>
      <c r="E216" s="3" t="s">
        <v>727</v>
      </c>
      <c r="F216" s="12">
        <v>0.30422036778427741</v>
      </c>
      <c r="G216" s="9"/>
    </row>
    <row r="217" spans="1:7" x14ac:dyDescent="0.35">
      <c r="A217" s="3" t="s">
        <v>1392</v>
      </c>
      <c r="B217" s="3" t="s">
        <v>910</v>
      </c>
      <c r="C217" s="3" t="s">
        <v>728</v>
      </c>
      <c r="D217" s="3" t="s">
        <v>217</v>
      </c>
      <c r="E217" s="3" t="s">
        <v>729</v>
      </c>
      <c r="F217" s="12">
        <v>4.2831979795211139E-2</v>
      </c>
      <c r="G217" s="9"/>
    </row>
    <row r="218" spans="1:7" x14ac:dyDescent="0.35">
      <c r="A218" s="3" t="s">
        <v>1194</v>
      </c>
      <c r="B218" s="3" t="s">
        <v>910</v>
      </c>
      <c r="C218" s="3" t="s">
        <v>397</v>
      </c>
      <c r="D218" s="3" t="s">
        <v>133</v>
      </c>
      <c r="E218" s="3" t="s">
        <v>730</v>
      </c>
      <c r="F218" s="12">
        <v>0.44888497699237118</v>
      </c>
      <c r="G218" s="9"/>
    </row>
    <row r="219" spans="1:7" x14ac:dyDescent="0.35">
      <c r="A219" s="3" t="s">
        <v>1195</v>
      </c>
      <c r="B219" s="3" t="s">
        <v>910</v>
      </c>
      <c r="C219" s="3" t="s">
        <v>191</v>
      </c>
      <c r="D219" s="3" t="s">
        <v>491</v>
      </c>
      <c r="E219" s="3" t="s">
        <v>731</v>
      </c>
      <c r="F219" s="12">
        <v>0.35989845907699103</v>
      </c>
      <c r="G219" s="9"/>
    </row>
    <row r="220" spans="1:7" x14ac:dyDescent="0.35">
      <c r="A220" s="3" t="s">
        <v>1393</v>
      </c>
      <c r="B220" s="3" t="s">
        <v>910</v>
      </c>
      <c r="C220" s="3" t="s">
        <v>648</v>
      </c>
      <c r="D220" s="3" t="s">
        <v>500</v>
      </c>
      <c r="E220" s="3" t="s">
        <v>732</v>
      </c>
      <c r="F220" s="12">
        <v>0.86151232322172122</v>
      </c>
      <c r="G220" s="9"/>
    </row>
    <row r="221" spans="1:7" x14ac:dyDescent="0.35">
      <c r="A221" s="3" t="s">
        <v>1394</v>
      </c>
      <c r="B221" s="3" t="s">
        <v>910</v>
      </c>
      <c r="C221" s="3" t="s">
        <v>733</v>
      </c>
      <c r="D221" s="3" t="s">
        <v>300</v>
      </c>
      <c r="E221" s="3" t="s">
        <v>734</v>
      </c>
      <c r="F221" s="12">
        <v>0.30373448754028887</v>
      </c>
      <c r="G221" s="9"/>
    </row>
    <row r="222" spans="1:7" x14ac:dyDescent="0.35">
      <c r="A222" s="3" t="s">
        <v>1395</v>
      </c>
      <c r="B222" s="3" t="s">
        <v>910</v>
      </c>
      <c r="C222" s="3" t="s">
        <v>523</v>
      </c>
      <c r="D222" s="3" t="s">
        <v>159</v>
      </c>
      <c r="E222" s="3" t="s">
        <v>735</v>
      </c>
      <c r="F222" s="12">
        <v>0.35114285511853294</v>
      </c>
      <c r="G222" s="9"/>
    </row>
    <row r="223" spans="1:7" x14ac:dyDescent="0.35">
      <c r="A223" s="3" t="s">
        <v>1196</v>
      </c>
      <c r="B223" s="3" t="s">
        <v>910</v>
      </c>
      <c r="C223" s="3" t="s">
        <v>737</v>
      </c>
      <c r="D223" s="3" t="s">
        <v>248</v>
      </c>
      <c r="E223" s="3" t="s">
        <v>738</v>
      </c>
      <c r="F223" s="12">
        <v>0.86687765746062728</v>
      </c>
      <c r="G223" s="9"/>
    </row>
    <row r="224" spans="1:7" x14ac:dyDescent="0.35">
      <c r="A224" s="3" t="s">
        <v>1396</v>
      </c>
      <c r="B224" s="3" t="s">
        <v>910</v>
      </c>
      <c r="C224" s="3" t="s">
        <v>424</v>
      </c>
      <c r="D224" s="3" t="s">
        <v>341</v>
      </c>
      <c r="E224" s="3" t="s">
        <v>739</v>
      </c>
      <c r="F224" s="12">
        <v>0.40623885601402454</v>
      </c>
      <c r="G224" s="9"/>
    </row>
    <row r="225" spans="1:7" x14ac:dyDescent="0.35">
      <c r="A225" s="3" t="s">
        <v>1397</v>
      </c>
      <c r="B225" s="3" t="s">
        <v>910</v>
      </c>
      <c r="C225" s="3" t="s">
        <v>736</v>
      </c>
      <c r="D225" s="3" t="s">
        <v>97</v>
      </c>
      <c r="E225" s="3" t="s">
        <v>740</v>
      </c>
      <c r="F225" s="12">
        <v>4.251547102491382E-2</v>
      </c>
      <c r="G225" s="9"/>
    </row>
    <row r="226" spans="1:7" x14ac:dyDescent="0.35">
      <c r="A226" s="3" t="s">
        <v>1398</v>
      </c>
      <c r="B226" s="3" t="s">
        <v>909</v>
      </c>
      <c r="C226" s="3" t="s">
        <v>742</v>
      </c>
      <c r="D226" s="3" t="s">
        <v>101</v>
      </c>
      <c r="E226" s="3" t="s">
        <v>743</v>
      </c>
      <c r="F226" s="12">
        <v>0.39991354560648484</v>
      </c>
      <c r="G226" s="9"/>
    </row>
    <row r="227" spans="1:7" x14ac:dyDescent="0.35">
      <c r="A227" s="3" t="s">
        <v>1399</v>
      </c>
      <c r="B227" s="3" t="s">
        <v>910</v>
      </c>
      <c r="C227" s="3" t="s">
        <v>107</v>
      </c>
      <c r="D227" s="3" t="s">
        <v>420</v>
      </c>
      <c r="E227" s="3" t="s">
        <v>744</v>
      </c>
      <c r="F227" s="12">
        <v>0.96593898124020539</v>
      </c>
      <c r="G227" s="9"/>
    </row>
    <row r="228" spans="1:7" x14ac:dyDescent="0.35">
      <c r="A228" s="3" t="s">
        <v>1400</v>
      </c>
      <c r="B228" s="3" t="s">
        <v>910</v>
      </c>
      <c r="C228" s="3" t="s">
        <v>496</v>
      </c>
      <c r="D228" s="3" t="s">
        <v>338</v>
      </c>
      <c r="E228" s="3" t="s">
        <v>745</v>
      </c>
      <c r="F228" s="12">
        <v>0.37857947483531607</v>
      </c>
      <c r="G228" s="9"/>
    </row>
    <row r="229" spans="1:7" x14ac:dyDescent="0.35">
      <c r="A229" s="3" t="s">
        <v>1197</v>
      </c>
      <c r="B229" s="3" t="s">
        <v>909</v>
      </c>
      <c r="C229" s="3" t="s">
        <v>746</v>
      </c>
      <c r="D229" s="3" t="s">
        <v>121</v>
      </c>
      <c r="E229" s="3" t="s">
        <v>747</v>
      </c>
      <c r="F229" s="12">
        <v>1.9262383205501332E-2</v>
      </c>
      <c r="G229" s="9"/>
    </row>
    <row r="230" spans="1:7" x14ac:dyDescent="0.35">
      <c r="A230" s="3" t="s">
        <v>1401</v>
      </c>
      <c r="B230" s="3" t="s">
        <v>909</v>
      </c>
      <c r="C230" s="3" t="s">
        <v>355</v>
      </c>
      <c r="D230" s="3" t="s">
        <v>748</v>
      </c>
      <c r="E230" s="3" t="s">
        <v>749</v>
      </c>
      <c r="F230" s="12">
        <v>0.28874406616542936</v>
      </c>
      <c r="G230" s="9"/>
    </row>
    <row r="231" spans="1:7" x14ac:dyDescent="0.35">
      <c r="A231" s="3" t="s">
        <v>1198</v>
      </c>
      <c r="B231" s="3" t="s">
        <v>910</v>
      </c>
      <c r="C231" s="3" t="s">
        <v>750</v>
      </c>
      <c r="D231" s="3" t="s">
        <v>751</v>
      </c>
      <c r="E231" s="3" t="s">
        <v>752</v>
      </c>
      <c r="F231" s="12">
        <v>0.51051429369629187</v>
      </c>
      <c r="G231" s="9"/>
    </row>
    <row r="232" spans="1:7" x14ac:dyDescent="0.35">
      <c r="A232" s="3" t="s">
        <v>1402</v>
      </c>
      <c r="B232" s="3" t="s">
        <v>909</v>
      </c>
      <c r="C232" s="3" t="s">
        <v>754</v>
      </c>
      <c r="D232" s="3" t="s">
        <v>755</v>
      </c>
      <c r="E232" s="3" t="s">
        <v>756</v>
      </c>
      <c r="F232" s="12">
        <v>0.12697530200239693</v>
      </c>
      <c r="G232" s="9"/>
    </row>
    <row r="233" spans="1:7" x14ac:dyDescent="0.35">
      <c r="A233" s="3" t="s">
        <v>1403</v>
      </c>
      <c r="B233" s="3" t="s">
        <v>910</v>
      </c>
      <c r="C233" s="3" t="s">
        <v>628</v>
      </c>
      <c r="D233" s="3" t="s">
        <v>181</v>
      </c>
      <c r="E233" s="3" t="s">
        <v>757</v>
      </c>
      <c r="F233" s="12">
        <v>0.18675333406905281</v>
      </c>
      <c r="G233" s="9"/>
    </row>
    <row r="234" spans="1:7" x14ac:dyDescent="0.35">
      <c r="A234" s="3" t="s">
        <v>1199</v>
      </c>
      <c r="B234" s="3" t="s">
        <v>909</v>
      </c>
      <c r="C234" s="3" t="s">
        <v>758</v>
      </c>
      <c r="D234" s="3" t="s">
        <v>759</v>
      </c>
      <c r="E234" s="3" t="s">
        <v>760</v>
      </c>
      <c r="F234" s="12">
        <v>0.44188401143043443</v>
      </c>
      <c r="G234" s="9"/>
    </row>
    <row r="235" spans="1:7" x14ac:dyDescent="0.35">
      <c r="A235" s="3" t="s">
        <v>1200</v>
      </c>
      <c r="B235" s="3" t="s">
        <v>909</v>
      </c>
      <c r="C235" s="3" t="s">
        <v>761</v>
      </c>
      <c r="D235" s="3" t="s">
        <v>687</v>
      </c>
      <c r="E235" s="3" t="s">
        <v>762</v>
      </c>
      <c r="F235" s="12">
        <v>0.94801070593619652</v>
      </c>
      <c r="G235" s="9"/>
    </row>
    <row r="236" spans="1:7" x14ac:dyDescent="0.35">
      <c r="A236" s="3" t="s">
        <v>1404</v>
      </c>
      <c r="B236" s="3" t="s">
        <v>910</v>
      </c>
      <c r="C236" s="3" t="s">
        <v>477</v>
      </c>
      <c r="D236" s="3" t="s">
        <v>302</v>
      </c>
      <c r="E236" s="3" t="s">
        <v>764</v>
      </c>
      <c r="F236" s="12">
        <v>3.3760695388401207E-2</v>
      </c>
      <c r="G236" s="9"/>
    </row>
    <row r="237" spans="1:7" x14ac:dyDescent="0.35">
      <c r="A237" s="3" t="s">
        <v>1405</v>
      </c>
      <c r="B237" s="3" t="s">
        <v>910</v>
      </c>
      <c r="C237" s="3" t="s">
        <v>161</v>
      </c>
      <c r="D237" s="3" t="s">
        <v>243</v>
      </c>
      <c r="E237" s="3" t="s">
        <v>765</v>
      </c>
      <c r="F237" s="12">
        <v>0.88409058008546226</v>
      </c>
      <c r="G237" s="9"/>
    </row>
    <row r="238" spans="1:7" x14ac:dyDescent="0.35">
      <c r="A238" s="3" t="s">
        <v>1406</v>
      </c>
      <c r="B238" s="3" t="s">
        <v>909</v>
      </c>
      <c r="C238" s="3" t="s">
        <v>767</v>
      </c>
      <c r="D238" s="3" t="s">
        <v>673</v>
      </c>
      <c r="E238" s="3" t="s">
        <v>768</v>
      </c>
      <c r="F238" s="12">
        <v>0.57613344513876608</v>
      </c>
      <c r="G238" s="9"/>
    </row>
    <row r="239" spans="1:7" x14ac:dyDescent="0.35">
      <c r="A239" s="3" t="s">
        <v>1407</v>
      </c>
      <c r="B239" s="3" t="s">
        <v>909</v>
      </c>
      <c r="C239" s="3" t="s">
        <v>769</v>
      </c>
      <c r="D239" s="3" t="s">
        <v>93</v>
      </c>
      <c r="E239" s="3" t="s">
        <v>770</v>
      </c>
      <c r="F239" s="12">
        <v>0.10573320694954347</v>
      </c>
      <c r="G239" s="9"/>
    </row>
    <row r="240" spans="1:7" x14ac:dyDescent="0.35">
      <c r="A240" s="3" t="s">
        <v>1408</v>
      </c>
      <c r="B240" s="3" t="s">
        <v>910</v>
      </c>
      <c r="C240" s="3" t="s">
        <v>611</v>
      </c>
      <c r="D240" s="3" t="s">
        <v>176</v>
      </c>
      <c r="E240" s="3" t="s">
        <v>771</v>
      </c>
      <c r="F240" s="12">
        <v>0.67615747694149375</v>
      </c>
      <c r="G240" s="9"/>
    </row>
    <row r="241" spans="1:7" x14ac:dyDescent="0.35">
      <c r="A241" s="3" t="s">
        <v>1409</v>
      </c>
      <c r="B241" s="3" t="s">
        <v>910</v>
      </c>
      <c r="C241" s="3" t="s">
        <v>554</v>
      </c>
      <c r="D241" s="3" t="s">
        <v>449</v>
      </c>
      <c r="E241" s="3" t="s">
        <v>773</v>
      </c>
      <c r="F241" s="12">
        <v>0.76271986829570959</v>
      </c>
      <c r="G241" s="9"/>
    </row>
    <row r="242" spans="1:7" x14ac:dyDescent="0.35">
      <c r="A242" s="3" t="s">
        <v>1410</v>
      </c>
      <c r="B242" s="3" t="s">
        <v>909</v>
      </c>
      <c r="C242" s="3" t="s">
        <v>317</v>
      </c>
      <c r="D242" s="3" t="s">
        <v>363</v>
      </c>
      <c r="E242" s="3" t="s">
        <v>774</v>
      </c>
      <c r="F242" s="12">
        <v>0.82841149032422379</v>
      </c>
      <c r="G242" s="9"/>
    </row>
    <row r="243" spans="1:7" x14ac:dyDescent="0.35">
      <c r="A243" s="3" t="s">
        <v>1411</v>
      </c>
      <c r="B243" s="3" t="s">
        <v>910</v>
      </c>
      <c r="C243" s="3" t="s">
        <v>85</v>
      </c>
      <c r="D243" s="3" t="s">
        <v>618</v>
      </c>
      <c r="E243" s="3" t="s">
        <v>775</v>
      </c>
      <c r="F243" s="12">
        <v>0.27741117219823297</v>
      </c>
      <c r="G243" s="9"/>
    </row>
    <row r="244" spans="1:7" x14ac:dyDescent="0.35">
      <c r="A244" s="3" t="s">
        <v>1412</v>
      </c>
      <c r="B244" s="3" t="s">
        <v>910</v>
      </c>
      <c r="C244" s="3" t="s">
        <v>776</v>
      </c>
      <c r="D244" s="3" t="s">
        <v>378</v>
      </c>
      <c r="E244" s="3" t="s">
        <v>777</v>
      </c>
      <c r="F244" s="12">
        <v>5.8505041776858224E-2</v>
      </c>
      <c r="G244" s="9"/>
    </row>
    <row r="245" spans="1:7" x14ac:dyDescent="0.35">
      <c r="A245" s="3" t="s">
        <v>1413</v>
      </c>
      <c r="B245" s="3" t="s">
        <v>909</v>
      </c>
      <c r="C245" s="3" t="s">
        <v>779</v>
      </c>
      <c r="D245" s="3" t="s">
        <v>86</v>
      </c>
      <c r="E245" s="3" t="s">
        <v>780</v>
      </c>
      <c r="F245" s="12">
        <v>0.23327087590956619</v>
      </c>
      <c r="G245" s="9"/>
    </row>
    <row r="246" spans="1:7" x14ac:dyDescent="0.35">
      <c r="A246" s="3" t="s">
        <v>1414</v>
      </c>
      <c r="B246" s="3" t="s">
        <v>910</v>
      </c>
      <c r="C246" s="3" t="s">
        <v>527</v>
      </c>
      <c r="D246" s="3" t="s">
        <v>488</v>
      </c>
      <c r="E246" s="3" t="s">
        <v>782</v>
      </c>
      <c r="F246" s="12">
        <v>0.94771680986340534</v>
      </c>
      <c r="G246" s="9"/>
    </row>
    <row r="247" spans="1:7" x14ac:dyDescent="0.35">
      <c r="A247" s="3" t="s">
        <v>1415</v>
      </c>
      <c r="B247" s="3" t="s">
        <v>909</v>
      </c>
      <c r="C247" s="3" t="s">
        <v>505</v>
      </c>
      <c r="D247" s="3" t="s">
        <v>310</v>
      </c>
      <c r="E247" s="3" t="s">
        <v>783</v>
      </c>
      <c r="F247" s="12">
        <v>0.24897047170292319</v>
      </c>
      <c r="G247" s="9"/>
    </row>
    <row r="248" spans="1:7" x14ac:dyDescent="0.35">
      <c r="A248" s="3" t="s">
        <v>1416</v>
      </c>
      <c r="B248" s="3" t="s">
        <v>910</v>
      </c>
      <c r="C248" s="3" t="s">
        <v>643</v>
      </c>
      <c r="D248" s="3" t="s">
        <v>503</v>
      </c>
      <c r="E248" s="3" t="s">
        <v>784</v>
      </c>
      <c r="F248" s="12">
        <v>2.7506987569770769E-2</v>
      </c>
      <c r="G248" s="9"/>
    </row>
    <row r="249" spans="1:7" x14ac:dyDescent="0.35">
      <c r="A249" s="3" t="s">
        <v>1201</v>
      </c>
      <c r="B249" s="3" t="s">
        <v>910</v>
      </c>
      <c r="C249" s="3" t="s">
        <v>785</v>
      </c>
      <c r="D249" s="3" t="s">
        <v>147</v>
      </c>
      <c r="E249" s="3" t="s">
        <v>786</v>
      </c>
      <c r="F249" s="12">
        <v>0.64255816157808721</v>
      </c>
      <c r="G249" s="9"/>
    </row>
    <row r="250" spans="1:7" x14ac:dyDescent="0.35">
      <c r="A250" s="3" t="s">
        <v>1417</v>
      </c>
      <c r="B250" s="3" t="s">
        <v>910</v>
      </c>
      <c r="C250" s="3" t="s">
        <v>733</v>
      </c>
      <c r="D250" s="3" t="s">
        <v>532</v>
      </c>
      <c r="E250" s="3" t="s">
        <v>787</v>
      </c>
      <c r="F250" s="12">
        <v>0.72898297075260587</v>
      </c>
      <c r="G250" s="9"/>
    </row>
    <row r="251" spans="1:7" x14ac:dyDescent="0.35">
      <c r="A251" s="3" t="s">
        <v>1418</v>
      </c>
      <c r="B251" s="3" t="s">
        <v>910</v>
      </c>
      <c r="C251" s="3" t="s">
        <v>675</v>
      </c>
      <c r="D251" s="3" t="s">
        <v>396</v>
      </c>
      <c r="E251" s="3" t="s">
        <v>788</v>
      </c>
      <c r="F251" s="12">
        <v>0.88037788331860223</v>
      </c>
      <c r="G251" s="9"/>
    </row>
    <row r="252" spans="1:7" x14ac:dyDescent="0.35">
      <c r="A252" s="3" t="s">
        <v>1419</v>
      </c>
      <c r="B252" s="3" t="s">
        <v>909</v>
      </c>
      <c r="C252" s="3" t="s">
        <v>781</v>
      </c>
      <c r="D252" s="3" t="s">
        <v>789</v>
      </c>
      <c r="E252" s="3" t="s">
        <v>790</v>
      </c>
      <c r="F252" s="12">
        <v>0.47389397258346411</v>
      </c>
      <c r="G252" s="9"/>
    </row>
    <row r="253" spans="1:7" x14ac:dyDescent="0.35">
      <c r="A253" s="3" t="s">
        <v>1420</v>
      </c>
      <c r="B253" s="3" t="s">
        <v>909</v>
      </c>
      <c r="C253" s="3" t="s">
        <v>637</v>
      </c>
      <c r="D253" s="3" t="s">
        <v>661</v>
      </c>
      <c r="E253" s="3" t="s">
        <v>791</v>
      </c>
      <c r="F253" s="12">
        <v>3.1119116576838746E-4</v>
      </c>
      <c r="G253" s="9"/>
    </row>
    <row r="254" spans="1:7" x14ac:dyDescent="0.35">
      <c r="A254" s="3" t="s">
        <v>1421</v>
      </c>
      <c r="B254" s="3" t="s">
        <v>909</v>
      </c>
      <c r="C254" s="3" t="s">
        <v>340</v>
      </c>
      <c r="D254" s="3" t="s">
        <v>141</v>
      </c>
      <c r="E254" s="3" t="s">
        <v>792</v>
      </c>
      <c r="F254" s="12">
        <v>0.29508644528649719</v>
      </c>
      <c r="G254" s="9"/>
    </row>
    <row r="255" spans="1:7" x14ac:dyDescent="0.35">
      <c r="A255" s="3" t="s">
        <v>1422</v>
      </c>
      <c r="B255" s="3" t="s">
        <v>909</v>
      </c>
      <c r="C255" s="3" t="s">
        <v>239</v>
      </c>
      <c r="D255" s="3" t="s">
        <v>72</v>
      </c>
      <c r="E255" s="3" t="s">
        <v>794</v>
      </c>
      <c r="F255" s="12">
        <v>0.35051466784970975</v>
      </c>
      <c r="G255" s="9"/>
    </row>
    <row r="256" spans="1:7" x14ac:dyDescent="0.35">
      <c r="A256" s="3" t="s">
        <v>1423</v>
      </c>
      <c r="B256" s="3" t="s">
        <v>910</v>
      </c>
      <c r="C256" s="3" t="s">
        <v>700</v>
      </c>
      <c r="D256" s="3" t="s">
        <v>772</v>
      </c>
      <c r="E256" s="3" t="s">
        <v>795</v>
      </c>
      <c r="F256" s="12">
        <v>0.62527813750206973</v>
      </c>
      <c r="G256" s="9"/>
    </row>
    <row r="257" spans="1:7" x14ac:dyDescent="0.35">
      <c r="A257" s="3" t="s">
        <v>1424</v>
      </c>
      <c r="B257" s="3" t="s">
        <v>910</v>
      </c>
      <c r="C257" s="3" t="s">
        <v>796</v>
      </c>
      <c r="D257" s="3" t="s">
        <v>261</v>
      </c>
      <c r="E257" s="3" t="s">
        <v>797</v>
      </c>
      <c r="F257" s="12">
        <v>0.80040696006456002</v>
      </c>
      <c r="G257" s="9"/>
    </row>
    <row r="258" spans="1:7" x14ac:dyDescent="0.35">
      <c r="A258" s="3" t="s">
        <v>1202</v>
      </c>
      <c r="B258" s="3" t="s">
        <v>910</v>
      </c>
      <c r="C258" s="3" t="s">
        <v>684</v>
      </c>
      <c r="D258" s="3" t="s">
        <v>86</v>
      </c>
      <c r="E258" s="3" t="s">
        <v>798</v>
      </c>
      <c r="F258" s="12">
        <v>0.33181365840238097</v>
      </c>
      <c r="G258" s="9"/>
    </row>
    <row r="259" spans="1:7" x14ac:dyDescent="0.35">
      <c r="A259" s="3" t="s">
        <v>1425</v>
      </c>
      <c r="B259" s="3" t="s">
        <v>909</v>
      </c>
      <c r="C259" s="3" t="s">
        <v>216</v>
      </c>
      <c r="D259" s="3" t="s">
        <v>753</v>
      </c>
      <c r="E259" s="3" t="s">
        <v>799</v>
      </c>
      <c r="F259" s="12">
        <v>0.9423174541054713</v>
      </c>
      <c r="G259" s="9"/>
    </row>
    <row r="260" spans="1:7" x14ac:dyDescent="0.35">
      <c r="A260" s="3" t="s">
        <v>1426</v>
      </c>
      <c r="B260" s="3" t="s">
        <v>909</v>
      </c>
      <c r="C260" s="3" t="s">
        <v>651</v>
      </c>
      <c r="D260" s="3" t="s">
        <v>501</v>
      </c>
      <c r="E260" s="3" t="s">
        <v>800</v>
      </c>
      <c r="F260" s="12">
        <v>0.21852638516141221</v>
      </c>
      <c r="G260" s="9"/>
    </row>
    <row r="261" spans="1:7" x14ac:dyDescent="0.35">
      <c r="A261" s="3" t="s">
        <v>1427</v>
      </c>
      <c r="B261" s="3" t="s">
        <v>910</v>
      </c>
      <c r="C261" s="3" t="s">
        <v>100</v>
      </c>
      <c r="D261" s="3" t="s">
        <v>605</v>
      </c>
      <c r="E261" s="3" t="s">
        <v>801</v>
      </c>
      <c r="F261" s="12">
        <v>6.5695147393254438E-2</v>
      </c>
      <c r="G261" s="9"/>
    </row>
    <row r="262" spans="1:7" x14ac:dyDescent="0.35">
      <c r="A262" s="3" t="s">
        <v>1428</v>
      </c>
      <c r="B262" s="3" t="s">
        <v>910</v>
      </c>
      <c r="C262" s="3" t="s">
        <v>802</v>
      </c>
      <c r="D262" s="3" t="s">
        <v>713</v>
      </c>
      <c r="E262" s="3" t="s">
        <v>803</v>
      </c>
      <c r="F262" s="12">
        <v>0.29238454282617998</v>
      </c>
      <c r="G262" s="9"/>
    </row>
    <row r="263" spans="1:7" x14ac:dyDescent="0.35">
      <c r="A263" s="3" t="s">
        <v>1203</v>
      </c>
      <c r="B263" s="3" t="s">
        <v>909</v>
      </c>
      <c r="C263" s="3" t="s">
        <v>804</v>
      </c>
      <c r="D263" s="3" t="s">
        <v>134</v>
      </c>
      <c r="E263" s="3" t="s">
        <v>805</v>
      </c>
      <c r="F263" s="12">
        <v>0.77126108145250782</v>
      </c>
      <c r="G263" s="9"/>
    </row>
    <row r="264" spans="1:7" x14ac:dyDescent="0.35">
      <c r="A264" s="3" t="s">
        <v>1429</v>
      </c>
      <c r="B264" s="3" t="s">
        <v>910</v>
      </c>
      <c r="C264" s="3" t="s">
        <v>85</v>
      </c>
      <c r="D264" s="3" t="s">
        <v>458</v>
      </c>
      <c r="E264" s="3" t="s">
        <v>806</v>
      </c>
      <c r="F264" s="12">
        <v>0.94027644192524995</v>
      </c>
      <c r="G264" s="9"/>
    </row>
    <row r="265" spans="1:7" x14ac:dyDescent="0.35">
      <c r="A265" s="3" t="s">
        <v>1430</v>
      </c>
      <c r="B265" s="3" t="s">
        <v>909</v>
      </c>
      <c r="C265" s="3" t="s">
        <v>769</v>
      </c>
      <c r="D265" s="3" t="s">
        <v>540</v>
      </c>
      <c r="E265" s="3" t="s">
        <v>808</v>
      </c>
      <c r="F265" s="12">
        <v>0.52814030317997418</v>
      </c>
      <c r="G265" s="9"/>
    </row>
    <row r="266" spans="1:7" x14ac:dyDescent="0.35">
      <c r="A266" s="3" t="s">
        <v>1431</v>
      </c>
      <c r="B266" s="3" t="s">
        <v>910</v>
      </c>
      <c r="C266" s="3" t="s">
        <v>198</v>
      </c>
      <c r="D266" s="3" t="s">
        <v>167</v>
      </c>
      <c r="E266" s="3" t="s">
        <v>809</v>
      </c>
      <c r="F266" s="12">
        <v>0.74526218104239506</v>
      </c>
      <c r="G266" s="9"/>
    </row>
    <row r="267" spans="1:7" x14ac:dyDescent="0.35">
      <c r="A267" s="3" t="s">
        <v>1432</v>
      </c>
      <c r="B267" s="3" t="s">
        <v>910</v>
      </c>
      <c r="C267" s="3" t="s">
        <v>810</v>
      </c>
      <c r="D267" s="3" t="s">
        <v>108</v>
      </c>
      <c r="E267" s="3" t="s">
        <v>811</v>
      </c>
      <c r="F267" s="12">
        <v>0.77241362029909388</v>
      </c>
      <c r="G267" s="9"/>
    </row>
    <row r="268" spans="1:7" x14ac:dyDescent="0.35">
      <c r="A268" s="3" t="s">
        <v>1433</v>
      </c>
      <c r="B268" s="3" t="s">
        <v>909</v>
      </c>
      <c r="C268" s="3" t="s">
        <v>812</v>
      </c>
      <c r="D268" s="3" t="s">
        <v>345</v>
      </c>
      <c r="E268" s="3" t="s">
        <v>813</v>
      </c>
      <c r="F268" s="12">
        <v>0.86704794538204821</v>
      </c>
      <c r="G268" s="9"/>
    </row>
    <row r="269" spans="1:7" x14ac:dyDescent="0.35">
      <c r="A269" s="3" t="s">
        <v>1434</v>
      </c>
      <c r="B269" s="3" t="s">
        <v>910</v>
      </c>
      <c r="C269" s="3" t="s">
        <v>672</v>
      </c>
      <c r="D269" s="3" t="s">
        <v>273</v>
      </c>
      <c r="E269" s="3" t="s">
        <v>814</v>
      </c>
      <c r="F269" s="12">
        <v>0.84706859938132562</v>
      </c>
      <c r="G269" s="9"/>
    </row>
    <row r="270" spans="1:7" x14ac:dyDescent="0.35">
      <c r="A270" s="3" t="s">
        <v>1204</v>
      </c>
      <c r="B270" s="3" t="s">
        <v>909</v>
      </c>
      <c r="C270" s="3" t="s">
        <v>815</v>
      </c>
      <c r="D270" s="3" t="s">
        <v>224</v>
      </c>
      <c r="E270" s="3" t="s">
        <v>816</v>
      </c>
      <c r="F270" s="12">
        <v>0.53774960411181338</v>
      </c>
      <c r="G270" s="9"/>
    </row>
    <row r="271" spans="1:7" x14ac:dyDescent="0.35">
      <c r="A271" s="3" t="s">
        <v>1435</v>
      </c>
      <c r="B271" s="3" t="s">
        <v>910</v>
      </c>
      <c r="C271" s="3" t="s">
        <v>819</v>
      </c>
      <c r="D271" s="3" t="s">
        <v>365</v>
      </c>
      <c r="E271" s="3" t="s">
        <v>820</v>
      </c>
      <c r="F271" s="12">
        <v>0.39356454171819555</v>
      </c>
      <c r="G271" s="9"/>
    </row>
    <row r="272" spans="1:7" x14ac:dyDescent="0.35">
      <c r="A272" s="3" t="s">
        <v>1436</v>
      </c>
      <c r="B272" s="3" t="s">
        <v>909</v>
      </c>
      <c r="C272" s="3" t="s">
        <v>584</v>
      </c>
      <c r="D272" s="3" t="s">
        <v>308</v>
      </c>
      <c r="E272" s="3" t="s">
        <v>821</v>
      </c>
      <c r="F272" s="12">
        <v>0.7067057177802919</v>
      </c>
      <c r="G272" s="9"/>
    </row>
    <row r="273" spans="1:7" x14ac:dyDescent="0.35">
      <c r="A273" s="3" t="s">
        <v>1205</v>
      </c>
      <c r="B273" s="3" t="s">
        <v>910</v>
      </c>
      <c r="C273" s="3" t="s">
        <v>100</v>
      </c>
      <c r="D273" s="3" t="s">
        <v>98</v>
      </c>
      <c r="E273" s="3" t="s">
        <v>822</v>
      </c>
      <c r="F273" s="12">
        <v>0.96285266137823755</v>
      </c>
      <c r="G273" s="9"/>
    </row>
    <row r="274" spans="1:7" x14ac:dyDescent="0.35">
      <c r="A274" s="3" t="s">
        <v>1437</v>
      </c>
      <c r="B274" s="3" t="s">
        <v>910</v>
      </c>
      <c r="C274" s="3" t="s">
        <v>823</v>
      </c>
      <c r="D274" s="3" t="s">
        <v>707</v>
      </c>
      <c r="E274" s="3" t="s">
        <v>824</v>
      </c>
      <c r="F274" s="12">
        <v>0.86768100043032315</v>
      </c>
      <c r="G274" s="9"/>
    </row>
    <row r="275" spans="1:7" x14ac:dyDescent="0.35">
      <c r="A275" s="3" t="s">
        <v>1438</v>
      </c>
      <c r="B275" s="3" t="s">
        <v>909</v>
      </c>
      <c r="C275" s="3" t="s">
        <v>825</v>
      </c>
      <c r="D275" s="3" t="s">
        <v>66</v>
      </c>
      <c r="E275" s="3" t="s">
        <v>826</v>
      </c>
      <c r="F275" s="12">
        <v>1.1877324726959348E-2</v>
      </c>
      <c r="G275" s="9"/>
    </row>
    <row r="276" spans="1:7" x14ac:dyDescent="0.35">
      <c r="A276" s="3" t="s">
        <v>1439</v>
      </c>
      <c r="B276" s="3" t="s">
        <v>910</v>
      </c>
      <c r="C276" s="3" t="s">
        <v>427</v>
      </c>
      <c r="D276" s="3" t="s">
        <v>403</v>
      </c>
      <c r="E276" s="3" t="s">
        <v>827</v>
      </c>
      <c r="F276" s="12">
        <v>0.97083723680907685</v>
      </c>
      <c r="G276" s="9"/>
    </row>
    <row r="277" spans="1:7" x14ac:dyDescent="0.35">
      <c r="A277" s="3" t="s">
        <v>1440</v>
      </c>
      <c r="B277" s="3" t="s">
        <v>909</v>
      </c>
      <c r="C277" s="3" t="s">
        <v>828</v>
      </c>
      <c r="D277" s="3" t="s">
        <v>554</v>
      </c>
      <c r="E277" s="3" t="s">
        <v>829</v>
      </c>
      <c r="F277" s="12">
        <v>0.77533832935796709</v>
      </c>
      <c r="G277" s="9"/>
    </row>
    <row r="278" spans="1:7" x14ac:dyDescent="0.35">
      <c r="A278" s="3" t="s">
        <v>1441</v>
      </c>
      <c r="B278" s="3" t="s">
        <v>910</v>
      </c>
      <c r="C278" s="3" t="s">
        <v>698</v>
      </c>
      <c r="D278" s="3" t="s">
        <v>818</v>
      </c>
      <c r="E278" s="3" t="s">
        <v>830</v>
      </c>
      <c r="F278" s="12">
        <v>0.13709406659535162</v>
      </c>
      <c r="G278" s="9"/>
    </row>
    <row r="279" spans="1:7" x14ac:dyDescent="0.35">
      <c r="A279" s="3" t="s">
        <v>1206</v>
      </c>
      <c r="B279" s="3" t="s">
        <v>909</v>
      </c>
      <c r="C279" s="3" t="s">
        <v>831</v>
      </c>
      <c r="D279" s="3" t="s">
        <v>395</v>
      </c>
      <c r="E279" s="3" t="s">
        <v>832</v>
      </c>
      <c r="F279" s="12">
        <v>0.60544546416301848</v>
      </c>
      <c r="G279" s="9"/>
    </row>
    <row r="280" spans="1:7" x14ac:dyDescent="0.35">
      <c r="A280" s="3" t="s">
        <v>1442</v>
      </c>
      <c r="B280" s="3" t="s">
        <v>909</v>
      </c>
      <c r="C280" s="3" t="s">
        <v>833</v>
      </c>
      <c r="D280" s="3" t="s">
        <v>339</v>
      </c>
      <c r="E280" s="3" t="s">
        <v>834</v>
      </c>
      <c r="F280" s="12">
        <v>0.68298303862123111</v>
      </c>
      <c r="G280" s="9"/>
    </row>
    <row r="281" spans="1:7" x14ac:dyDescent="0.35">
      <c r="A281" s="3" t="s">
        <v>1443</v>
      </c>
      <c r="B281" s="3" t="s">
        <v>910</v>
      </c>
      <c r="C281" s="3" t="s">
        <v>103</v>
      </c>
      <c r="D281" s="3" t="s">
        <v>246</v>
      </c>
      <c r="E281" s="3" t="s">
        <v>835</v>
      </c>
      <c r="F281" s="12">
        <v>0.60720171839632109</v>
      </c>
      <c r="G281" s="9"/>
    </row>
    <row r="282" spans="1:7" x14ac:dyDescent="0.35">
      <c r="A282" s="3" t="s">
        <v>1444</v>
      </c>
      <c r="B282" s="3" t="s">
        <v>910</v>
      </c>
      <c r="C282" s="3" t="s">
        <v>69</v>
      </c>
      <c r="D282" s="3" t="s">
        <v>392</v>
      </c>
      <c r="E282" s="3" t="s">
        <v>837</v>
      </c>
      <c r="F282" s="12">
        <v>0.97767851798208538</v>
      </c>
      <c r="G282" s="9"/>
    </row>
    <row r="283" spans="1:7" x14ac:dyDescent="0.35">
      <c r="A283" s="3" t="s">
        <v>1207</v>
      </c>
      <c r="B283" s="3" t="s">
        <v>909</v>
      </c>
      <c r="C283" s="3" t="s">
        <v>838</v>
      </c>
      <c r="D283" s="3" t="s">
        <v>474</v>
      </c>
      <c r="E283" s="3" t="s">
        <v>839</v>
      </c>
      <c r="F283" s="12">
        <v>7.8520403384378823E-2</v>
      </c>
      <c r="G283" s="9"/>
    </row>
    <row r="284" spans="1:7" x14ac:dyDescent="0.35">
      <c r="A284" s="3" t="s">
        <v>1445</v>
      </c>
      <c r="B284" s="3" t="s">
        <v>910</v>
      </c>
      <c r="C284" s="3" t="s">
        <v>693</v>
      </c>
      <c r="D284" s="3" t="s">
        <v>91</v>
      </c>
      <c r="E284" s="3" t="s">
        <v>840</v>
      </c>
      <c r="F284" s="12">
        <v>0.12364612257419272</v>
      </c>
      <c r="G284" s="9"/>
    </row>
    <row r="285" spans="1:7" x14ac:dyDescent="0.35">
      <c r="A285" s="3" t="s">
        <v>1446</v>
      </c>
      <c r="B285" s="3" t="s">
        <v>909</v>
      </c>
      <c r="C285" s="3" t="s">
        <v>841</v>
      </c>
      <c r="D285" s="3" t="s">
        <v>351</v>
      </c>
      <c r="E285" s="3" t="s">
        <v>842</v>
      </c>
      <c r="F285" s="12">
        <v>0.38769881771019843</v>
      </c>
      <c r="G285" s="9"/>
    </row>
    <row r="286" spans="1:7" x14ac:dyDescent="0.35">
      <c r="A286" s="3" t="s">
        <v>1447</v>
      </c>
      <c r="B286" s="3" t="s">
        <v>910</v>
      </c>
      <c r="C286" s="3" t="s">
        <v>150</v>
      </c>
      <c r="D286" s="3" t="s">
        <v>121</v>
      </c>
      <c r="E286" s="3" t="s">
        <v>843</v>
      </c>
      <c r="F286" s="12">
        <v>0.74478651988935607</v>
      </c>
      <c r="G286" s="9"/>
    </row>
    <row r="287" spans="1:7" x14ac:dyDescent="0.35">
      <c r="A287" s="3" t="s">
        <v>1448</v>
      </c>
      <c r="B287" s="3" t="s">
        <v>909</v>
      </c>
      <c r="C287" s="3" t="s">
        <v>844</v>
      </c>
      <c r="D287" s="3" t="s">
        <v>133</v>
      </c>
      <c r="E287" s="3" t="s">
        <v>845</v>
      </c>
      <c r="F287" s="12">
        <v>0.55623326323773536</v>
      </c>
      <c r="G287" s="9"/>
    </row>
    <row r="288" spans="1:7" x14ac:dyDescent="0.35">
      <c r="A288" s="3" t="s">
        <v>1449</v>
      </c>
      <c r="B288" s="3" t="s">
        <v>910</v>
      </c>
      <c r="C288" s="3" t="s">
        <v>802</v>
      </c>
      <c r="D288" s="3" t="s">
        <v>337</v>
      </c>
      <c r="E288" s="3" t="s">
        <v>846</v>
      </c>
      <c r="F288" s="12">
        <v>0.85371149302197613</v>
      </c>
      <c r="G288" s="9"/>
    </row>
    <row r="289" spans="1:7" x14ac:dyDescent="0.35">
      <c r="A289" s="3" t="s">
        <v>1450</v>
      </c>
      <c r="B289" s="3" t="s">
        <v>909</v>
      </c>
      <c r="C289" s="3" t="s">
        <v>847</v>
      </c>
      <c r="D289" s="3" t="s">
        <v>554</v>
      </c>
      <c r="E289" s="3" t="s">
        <v>848</v>
      </c>
      <c r="F289" s="12">
        <v>0.7239989810544899</v>
      </c>
      <c r="G289" s="9"/>
    </row>
    <row r="290" spans="1:7" x14ac:dyDescent="0.35">
      <c r="A290" s="3" t="s">
        <v>1451</v>
      </c>
      <c r="B290" s="3" t="s">
        <v>909</v>
      </c>
      <c r="C290" s="3" t="s">
        <v>766</v>
      </c>
      <c r="D290" s="3" t="s">
        <v>697</v>
      </c>
      <c r="E290" s="3" t="s">
        <v>849</v>
      </c>
      <c r="F290" s="12">
        <v>0.18568579431069743</v>
      </c>
      <c r="G290" s="9"/>
    </row>
    <row r="291" spans="1:7" x14ac:dyDescent="0.35">
      <c r="A291" s="3" t="s">
        <v>1452</v>
      </c>
      <c r="B291" s="3" t="s">
        <v>909</v>
      </c>
      <c r="C291" s="3" t="s">
        <v>850</v>
      </c>
      <c r="D291" s="3" t="s">
        <v>127</v>
      </c>
      <c r="E291" s="3" t="s">
        <v>851</v>
      </c>
      <c r="F291" s="12">
        <v>0.36480167786915751</v>
      </c>
      <c r="G291" s="9"/>
    </row>
    <row r="292" spans="1:7" x14ac:dyDescent="0.35">
      <c r="A292" s="3" t="s">
        <v>1453</v>
      </c>
      <c r="B292" s="3" t="s">
        <v>909</v>
      </c>
      <c r="C292" s="3" t="s">
        <v>680</v>
      </c>
      <c r="D292" s="3" t="s">
        <v>560</v>
      </c>
      <c r="E292" s="3" t="s">
        <v>852</v>
      </c>
      <c r="F292" s="12">
        <v>0.88272188914866145</v>
      </c>
      <c r="G292" s="9"/>
    </row>
    <row r="293" spans="1:7" x14ac:dyDescent="0.35">
      <c r="A293" s="3" t="s">
        <v>1454</v>
      </c>
      <c r="B293" s="3" t="s">
        <v>909</v>
      </c>
      <c r="C293" s="3" t="s">
        <v>847</v>
      </c>
      <c r="D293" s="3" t="s">
        <v>258</v>
      </c>
      <c r="E293" s="3" t="s">
        <v>853</v>
      </c>
      <c r="F293" s="12">
        <v>0.34833418707435759</v>
      </c>
      <c r="G293" s="9"/>
    </row>
    <row r="294" spans="1:7" x14ac:dyDescent="0.35">
      <c r="A294" s="3" t="s">
        <v>1455</v>
      </c>
      <c r="B294" s="3" t="s">
        <v>909</v>
      </c>
      <c r="C294" s="3" t="s">
        <v>763</v>
      </c>
      <c r="D294" s="3" t="s">
        <v>80</v>
      </c>
      <c r="E294" s="3" t="s">
        <v>854</v>
      </c>
      <c r="F294" s="12">
        <v>0.1642654788327883</v>
      </c>
      <c r="G294" s="9"/>
    </row>
    <row r="295" spans="1:7" x14ac:dyDescent="0.35">
      <c r="A295" s="3" t="s">
        <v>1456</v>
      </c>
      <c r="B295" s="3" t="s">
        <v>909</v>
      </c>
      <c r="C295" s="3" t="s">
        <v>807</v>
      </c>
      <c r="D295" s="3" t="s">
        <v>311</v>
      </c>
      <c r="E295" s="3" t="s">
        <v>855</v>
      </c>
      <c r="F295" s="12">
        <v>0.74953192690357695</v>
      </c>
      <c r="G295" s="9"/>
    </row>
    <row r="296" spans="1:7" x14ac:dyDescent="0.35">
      <c r="A296" s="3" t="s">
        <v>1208</v>
      </c>
      <c r="B296" s="3" t="s">
        <v>910</v>
      </c>
      <c r="C296" s="3" t="s">
        <v>401</v>
      </c>
      <c r="D296" s="3" t="s">
        <v>195</v>
      </c>
      <c r="E296" s="3" t="s">
        <v>858</v>
      </c>
      <c r="F296" s="12">
        <v>0.41806561927959918</v>
      </c>
      <c r="G296" s="9"/>
    </row>
    <row r="297" spans="1:7" x14ac:dyDescent="0.35">
      <c r="A297" s="3" t="s">
        <v>1209</v>
      </c>
      <c r="B297" s="3" t="s">
        <v>910</v>
      </c>
      <c r="C297" s="3" t="s">
        <v>859</v>
      </c>
      <c r="D297" s="3" t="s">
        <v>159</v>
      </c>
      <c r="E297" s="3" t="s">
        <v>860</v>
      </c>
      <c r="F297" s="12">
        <v>0.10164741257010823</v>
      </c>
      <c r="G297" s="9"/>
    </row>
    <row r="298" spans="1:7" x14ac:dyDescent="0.35">
      <c r="A298" s="3" t="s">
        <v>1457</v>
      </c>
      <c r="B298" s="3" t="s">
        <v>910</v>
      </c>
      <c r="C298" s="3" t="s">
        <v>733</v>
      </c>
      <c r="D298" s="3" t="s">
        <v>714</v>
      </c>
      <c r="E298" s="3" t="s">
        <v>861</v>
      </c>
      <c r="F298" s="12">
        <v>0.27901284787476455</v>
      </c>
      <c r="G298" s="9"/>
    </row>
    <row r="299" spans="1:7" x14ac:dyDescent="0.35">
      <c r="A299" s="3" t="s">
        <v>1210</v>
      </c>
      <c r="B299" s="3" t="s">
        <v>910</v>
      </c>
      <c r="C299" s="3" t="s">
        <v>424</v>
      </c>
      <c r="D299" s="3" t="s">
        <v>518</v>
      </c>
      <c r="E299" s="3" t="s">
        <v>862</v>
      </c>
      <c r="F299" s="12">
        <v>0.60147017001080638</v>
      </c>
      <c r="G299" s="9"/>
    </row>
    <row r="300" spans="1:7" x14ac:dyDescent="0.35">
      <c r="A300" s="3" t="s">
        <v>1458</v>
      </c>
      <c r="B300" s="3" t="s">
        <v>909</v>
      </c>
      <c r="C300" s="3" t="s">
        <v>804</v>
      </c>
      <c r="D300" s="3" t="s">
        <v>772</v>
      </c>
      <c r="E300" s="3" t="s">
        <v>863</v>
      </c>
      <c r="F300" s="12">
        <v>0.54435621662795397</v>
      </c>
      <c r="G300" s="9"/>
    </row>
    <row r="301" spans="1:7" x14ac:dyDescent="0.35">
      <c r="A301" s="3" t="s">
        <v>1211</v>
      </c>
      <c r="B301" s="3" t="s">
        <v>910</v>
      </c>
      <c r="C301" s="3" t="s">
        <v>864</v>
      </c>
      <c r="D301" s="3" t="s">
        <v>416</v>
      </c>
      <c r="E301" s="3" t="s">
        <v>865</v>
      </c>
      <c r="F301" s="12">
        <v>0.41409710528502552</v>
      </c>
      <c r="G301" s="9"/>
    </row>
    <row r="302" spans="1:7" x14ac:dyDescent="0.35">
      <c r="A302" s="3" t="s">
        <v>1459</v>
      </c>
      <c r="B302" s="3" t="s">
        <v>910</v>
      </c>
      <c r="C302" s="3" t="s">
        <v>150</v>
      </c>
      <c r="D302" s="3" t="s">
        <v>557</v>
      </c>
      <c r="E302" s="3" t="s">
        <v>866</v>
      </c>
      <c r="F302" s="12">
        <v>0.61580875721270534</v>
      </c>
      <c r="G302" s="9"/>
    </row>
    <row r="303" spans="1:7" x14ac:dyDescent="0.35">
      <c r="A303" s="3" t="s">
        <v>1460</v>
      </c>
      <c r="B303" s="3" t="s">
        <v>909</v>
      </c>
      <c r="C303" s="3" t="s">
        <v>143</v>
      </c>
      <c r="D303" s="3" t="s">
        <v>599</v>
      </c>
      <c r="E303" s="3" t="s">
        <v>867</v>
      </c>
      <c r="F303" s="12">
        <v>0.90660203464636346</v>
      </c>
      <c r="G303" s="9"/>
    </row>
    <row r="304" spans="1:7" x14ac:dyDescent="0.35">
      <c r="A304" s="3" t="s">
        <v>1461</v>
      </c>
      <c r="B304" s="3" t="s">
        <v>909</v>
      </c>
      <c r="C304" s="3" t="s">
        <v>836</v>
      </c>
      <c r="D304" s="3" t="s">
        <v>755</v>
      </c>
      <c r="E304" s="3" t="s">
        <v>868</v>
      </c>
      <c r="F304" s="12">
        <v>0.91356908332202391</v>
      </c>
      <c r="G304" s="9"/>
    </row>
    <row r="305" spans="1:7" x14ac:dyDescent="0.35">
      <c r="A305" s="3" t="s">
        <v>1462</v>
      </c>
      <c r="B305" s="3" t="s">
        <v>910</v>
      </c>
      <c r="C305" s="3" t="s">
        <v>148</v>
      </c>
      <c r="D305" s="3" t="s">
        <v>474</v>
      </c>
      <c r="E305" s="3" t="s">
        <v>869</v>
      </c>
      <c r="F305" s="12">
        <v>0.31154618287487268</v>
      </c>
      <c r="G305" s="9"/>
    </row>
    <row r="306" spans="1:7" x14ac:dyDescent="0.35">
      <c r="A306" s="3" t="s">
        <v>1463</v>
      </c>
      <c r="B306" s="3" t="s">
        <v>909</v>
      </c>
      <c r="C306" s="3" t="s">
        <v>870</v>
      </c>
      <c r="D306" s="3" t="s">
        <v>451</v>
      </c>
      <c r="E306" s="3" t="s">
        <v>871</v>
      </c>
      <c r="F306" s="12">
        <v>0.75030258432369923</v>
      </c>
      <c r="G306" s="9"/>
    </row>
    <row r="307" spans="1:7" x14ac:dyDescent="0.35">
      <c r="A307" s="3" t="s">
        <v>1464</v>
      </c>
      <c r="B307" s="3" t="s">
        <v>910</v>
      </c>
      <c r="C307" s="3" t="s">
        <v>168</v>
      </c>
      <c r="D307" s="3" t="s">
        <v>156</v>
      </c>
      <c r="E307" s="3" t="s">
        <v>872</v>
      </c>
      <c r="F307" s="12">
        <v>0.2454513321980335</v>
      </c>
      <c r="G307" s="9"/>
    </row>
    <row r="308" spans="1:7" x14ac:dyDescent="0.35">
      <c r="A308" s="3" t="s">
        <v>1465</v>
      </c>
      <c r="B308" s="3" t="s">
        <v>910</v>
      </c>
      <c r="C308" s="3" t="s">
        <v>275</v>
      </c>
      <c r="D308" s="3" t="s">
        <v>225</v>
      </c>
      <c r="E308" s="3" t="s">
        <v>873</v>
      </c>
      <c r="F308" s="12">
        <v>0.19154697622074768</v>
      </c>
      <c r="G308" s="9"/>
    </row>
    <row r="309" spans="1:7" x14ac:dyDescent="0.35">
      <c r="A309" s="3" t="s">
        <v>1466</v>
      </c>
      <c r="B309" s="3" t="s">
        <v>910</v>
      </c>
      <c r="C309" s="3" t="s">
        <v>252</v>
      </c>
      <c r="D309" s="3" t="s">
        <v>347</v>
      </c>
      <c r="E309" s="3" t="s">
        <v>874</v>
      </c>
      <c r="F309" s="12">
        <v>0.93838248405184221</v>
      </c>
      <c r="G309" s="9"/>
    </row>
    <row r="310" spans="1:7" x14ac:dyDescent="0.35">
      <c r="A310" s="3" t="s">
        <v>1467</v>
      </c>
      <c r="B310" s="3" t="s">
        <v>909</v>
      </c>
      <c r="C310" s="3" t="s">
        <v>779</v>
      </c>
      <c r="D310" s="3" t="s">
        <v>679</v>
      </c>
      <c r="E310" s="3" t="s">
        <v>875</v>
      </c>
      <c r="F310" s="12">
        <v>6.6214688352768891E-2</v>
      </c>
      <c r="G310" s="9"/>
    </row>
    <row r="311" spans="1:7" x14ac:dyDescent="0.35">
      <c r="A311" s="3" t="s">
        <v>1212</v>
      </c>
      <c r="B311" s="3" t="s">
        <v>909</v>
      </c>
      <c r="C311" s="3" t="s">
        <v>870</v>
      </c>
      <c r="D311" s="3" t="s">
        <v>290</v>
      </c>
      <c r="E311" s="3" t="s">
        <v>876</v>
      </c>
      <c r="F311" s="12">
        <v>0.70723637826675589</v>
      </c>
      <c r="G311" s="9"/>
    </row>
    <row r="312" spans="1:7" x14ac:dyDescent="0.35">
      <c r="A312" s="3" t="s">
        <v>1468</v>
      </c>
      <c r="B312" s="3" t="s">
        <v>910</v>
      </c>
      <c r="C312" s="3" t="s">
        <v>817</v>
      </c>
      <c r="D312" s="3" t="s">
        <v>508</v>
      </c>
      <c r="E312" s="3" t="s">
        <v>877</v>
      </c>
      <c r="F312" s="12">
        <v>0.25210704545422469</v>
      </c>
      <c r="G312" s="9"/>
    </row>
    <row r="313" spans="1:7" x14ac:dyDescent="0.35">
      <c r="A313" s="3" t="s">
        <v>1469</v>
      </c>
      <c r="B313" s="3" t="s">
        <v>910</v>
      </c>
      <c r="C313" s="3" t="s">
        <v>878</v>
      </c>
      <c r="D313" s="3" t="s">
        <v>548</v>
      </c>
      <c r="E313" s="3" t="s">
        <v>879</v>
      </c>
      <c r="F313" s="12">
        <v>0.98069255176464454</v>
      </c>
      <c r="G313" s="9"/>
    </row>
    <row r="314" spans="1:7" x14ac:dyDescent="0.35">
      <c r="A314" s="3" t="s">
        <v>1470</v>
      </c>
      <c r="B314" s="3" t="s">
        <v>910</v>
      </c>
      <c r="C314" s="3" t="s">
        <v>793</v>
      </c>
      <c r="D314" s="3" t="s">
        <v>76</v>
      </c>
      <c r="E314" s="3" t="s">
        <v>880</v>
      </c>
      <c r="F314" s="12">
        <v>0.72664145276860281</v>
      </c>
      <c r="G314" s="9"/>
    </row>
    <row r="315" spans="1:7" x14ac:dyDescent="0.35">
      <c r="A315" s="3" t="s">
        <v>1213</v>
      </c>
      <c r="B315" s="3" t="s">
        <v>909</v>
      </c>
      <c r="C315" s="3" t="s">
        <v>881</v>
      </c>
      <c r="D315" s="3" t="s">
        <v>462</v>
      </c>
      <c r="E315" s="3" t="s">
        <v>882</v>
      </c>
      <c r="F315" s="12">
        <v>0.12819856114156181</v>
      </c>
      <c r="G315" s="9"/>
    </row>
    <row r="316" spans="1:7" x14ac:dyDescent="0.35">
      <c r="A316" s="3" t="s">
        <v>1471</v>
      </c>
      <c r="B316" s="3" t="s">
        <v>909</v>
      </c>
      <c r="C316" s="3" t="s">
        <v>260</v>
      </c>
      <c r="D316" s="3" t="s">
        <v>155</v>
      </c>
      <c r="E316" s="3" t="s">
        <v>883</v>
      </c>
      <c r="F316" s="12">
        <v>0.67753325906822137</v>
      </c>
      <c r="G316" s="9"/>
    </row>
    <row r="317" spans="1:7" x14ac:dyDescent="0.35">
      <c r="A317" s="3" t="s">
        <v>1472</v>
      </c>
      <c r="B317" s="3" t="s">
        <v>910</v>
      </c>
      <c r="C317" s="3" t="s">
        <v>857</v>
      </c>
      <c r="D317" s="3" t="s">
        <v>884</v>
      </c>
      <c r="E317" s="3" t="s">
        <v>885</v>
      </c>
      <c r="F317" s="12">
        <v>0.94380962707925498</v>
      </c>
      <c r="G317" s="9"/>
    </row>
    <row r="318" spans="1:7" x14ac:dyDescent="0.35">
      <c r="A318" s="3" t="s">
        <v>1473</v>
      </c>
      <c r="B318" s="3" t="s">
        <v>909</v>
      </c>
      <c r="C318" s="3" t="s">
        <v>366</v>
      </c>
      <c r="D318" s="3" t="s">
        <v>702</v>
      </c>
      <c r="E318" s="3" t="s">
        <v>886</v>
      </c>
      <c r="F318" s="12">
        <v>0.96660498424093366</v>
      </c>
      <c r="G318" s="9"/>
    </row>
    <row r="319" spans="1:7" x14ac:dyDescent="0.35">
      <c r="A319" s="3" t="s">
        <v>1474</v>
      </c>
      <c r="B319" s="3" t="s">
        <v>909</v>
      </c>
      <c r="C319" s="3" t="s">
        <v>887</v>
      </c>
      <c r="D319" s="3" t="s">
        <v>288</v>
      </c>
      <c r="E319" s="3" t="s">
        <v>888</v>
      </c>
      <c r="F319" s="12">
        <v>0.21530283227792246</v>
      </c>
      <c r="G319" s="9"/>
    </row>
    <row r="320" spans="1:7" x14ac:dyDescent="0.35">
      <c r="A320" s="3" t="s">
        <v>1214</v>
      </c>
      <c r="B320" s="3" t="s">
        <v>909</v>
      </c>
      <c r="C320" s="3" t="s">
        <v>349</v>
      </c>
      <c r="D320" s="3" t="s">
        <v>615</v>
      </c>
      <c r="E320" s="3" t="s">
        <v>889</v>
      </c>
      <c r="F320" s="12">
        <v>0.91531347576535649</v>
      </c>
      <c r="G320" s="9"/>
    </row>
    <row r="321" spans="1:7" x14ac:dyDescent="0.35">
      <c r="A321" s="3" t="s">
        <v>1475</v>
      </c>
      <c r="B321" s="3" t="s">
        <v>910</v>
      </c>
      <c r="C321" s="3" t="s">
        <v>370</v>
      </c>
      <c r="D321" s="3" t="s">
        <v>604</v>
      </c>
      <c r="E321" s="3" t="s">
        <v>890</v>
      </c>
      <c r="F321" s="12">
        <v>0.43757315173891431</v>
      </c>
      <c r="G321" s="9"/>
    </row>
    <row r="322" spans="1:7" x14ac:dyDescent="0.35">
      <c r="A322" s="3" t="s">
        <v>1476</v>
      </c>
      <c r="B322" s="3" t="s">
        <v>910</v>
      </c>
      <c r="C322" s="3" t="s">
        <v>891</v>
      </c>
      <c r="D322" s="3" t="s">
        <v>189</v>
      </c>
      <c r="E322" s="3" t="s">
        <v>892</v>
      </c>
      <c r="F322" s="12">
        <v>0.86103402786698247</v>
      </c>
      <c r="G322" s="9"/>
    </row>
    <row r="323" spans="1:7" x14ac:dyDescent="0.35">
      <c r="A323" s="3" t="s">
        <v>1215</v>
      </c>
      <c r="B323" s="3" t="s">
        <v>910</v>
      </c>
      <c r="C323" s="3" t="s">
        <v>893</v>
      </c>
      <c r="D323" s="3" t="s">
        <v>428</v>
      </c>
      <c r="E323" s="3" t="s">
        <v>894</v>
      </c>
      <c r="F323" s="12">
        <v>6.0087562217415957E-2</v>
      </c>
      <c r="G323" s="9"/>
    </row>
    <row r="324" spans="1:7" x14ac:dyDescent="0.35">
      <c r="A324" s="3" t="s">
        <v>1477</v>
      </c>
      <c r="B324" s="3" t="s">
        <v>909</v>
      </c>
      <c r="C324" s="3" t="s">
        <v>497</v>
      </c>
      <c r="D324" s="3" t="s">
        <v>299</v>
      </c>
      <c r="E324" s="3" t="s">
        <v>895</v>
      </c>
      <c r="F324" s="12">
        <v>0.2578458540434212</v>
      </c>
      <c r="G324" s="9"/>
    </row>
    <row r="325" spans="1:7" x14ac:dyDescent="0.35">
      <c r="A325" s="3" t="s">
        <v>1478</v>
      </c>
      <c r="B325" s="3" t="s">
        <v>910</v>
      </c>
      <c r="C325" s="3" t="s">
        <v>128</v>
      </c>
      <c r="D325" s="3" t="s">
        <v>896</v>
      </c>
      <c r="E325" s="3" t="s">
        <v>897</v>
      </c>
      <c r="F325" s="12">
        <v>0.81628089158565964</v>
      </c>
      <c r="G325" s="9"/>
    </row>
    <row r="326" spans="1:7" x14ac:dyDescent="0.35">
      <c r="A326" s="3" t="s">
        <v>1479</v>
      </c>
      <c r="B326" s="3" t="s">
        <v>910</v>
      </c>
      <c r="C326" s="3" t="s">
        <v>150</v>
      </c>
      <c r="D326" s="3" t="s">
        <v>353</v>
      </c>
      <c r="E326" s="3" t="s">
        <v>898</v>
      </c>
      <c r="F326" s="12">
        <v>0.11225630025582956</v>
      </c>
      <c r="G326" s="9"/>
    </row>
    <row r="327" spans="1:7" x14ac:dyDescent="0.35">
      <c r="A327" s="3" t="s">
        <v>1480</v>
      </c>
      <c r="B327" s="3" t="s">
        <v>910</v>
      </c>
      <c r="C327" s="3" t="s">
        <v>899</v>
      </c>
      <c r="D327" s="3" t="s">
        <v>778</v>
      </c>
      <c r="E327" s="3" t="s">
        <v>900</v>
      </c>
      <c r="F327" s="12">
        <v>0.46382456973726049</v>
      </c>
      <c r="G327" s="9"/>
    </row>
    <row r="328" spans="1:7" x14ac:dyDescent="0.35">
      <c r="A328" s="3" t="s">
        <v>1481</v>
      </c>
      <c r="B328" s="3" t="s">
        <v>909</v>
      </c>
      <c r="C328" s="3" t="s">
        <v>901</v>
      </c>
      <c r="D328" s="3" t="s">
        <v>856</v>
      </c>
      <c r="E328" s="3" t="s">
        <v>902</v>
      </c>
      <c r="F328" s="12">
        <v>0.76873853495339406</v>
      </c>
      <c r="G328" s="9"/>
    </row>
    <row r="329" spans="1:7" x14ac:dyDescent="0.35">
      <c r="A329" s="3" t="s">
        <v>1482</v>
      </c>
      <c r="B329" s="3" t="s">
        <v>910</v>
      </c>
      <c r="C329" s="3" t="s">
        <v>483</v>
      </c>
      <c r="D329" s="3" t="s">
        <v>144</v>
      </c>
      <c r="E329" s="3" t="s">
        <v>903</v>
      </c>
      <c r="F329" s="12">
        <v>3.2041242838926509E-2</v>
      </c>
      <c r="G329" s="9"/>
    </row>
    <row r="330" spans="1:7" x14ac:dyDescent="0.35">
      <c r="A330" s="3" t="s">
        <v>1216</v>
      </c>
      <c r="B330" s="3" t="s">
        <v>909</v>
      </c>
      <c r="C330" s="3" t="s">
        <v>280</v>
      </c>
      <c r="D330" s="3" t="s">
        <v>160</v>
      </c>
      <c r="E330" s="3" t="s">
        <v>904</v>
      </c>
      <c r="F330" s="12">
        <v>0.4144045675155581</v>
      </c>
      <c r="G330" s="9"/>
    </row>
    <row r="331" spans="1:7" x14ac:dyDescent="0.35">
      <c r="A331" s="3" t="s">
        <v>1483</v>
      </c>
      <c r="B331" s="3" t="s">
        <v>909</v>
      </c>
      <c r="C331" s="3" t="s">
        <v>394</v>
      </c>
      <c r="D331" s="3" t="s">
        <v>699</v>
      </c>
      <c r="E331" s="3" t="s">
        <v>905</v>
      </c>
      <c r="F331" s="12">
        <v>0.5418498072703084</v>
      </c>
      <c r="G331" s="9"/>
    </row>
    <row r="332" spans="1:7" x14ac:dyDescent="0.35">
      <c r="A332" s="3" t="s">
        <v>1217</v>
      </c>
      <c r="B332" s="3" t="s">
        <v>909</v>
      </c>
      <c r="C332" s="3" t="s">
        <v>741</v>
      </c>
      <c r="D332" s="3" t="s">
        <v>238</v>
      </c>
      <c r="E332" s="3" t="s">
        <v>906</v>
      </c>
      <c r="F332" s="12">
        <v>0.99859802423025279</v>
      </c>
      <c r="G332" s="9"/>
    </row>
    <row r="333" spans="1:7" x14ac:dyDescent="0.35">
      <c r="A333" s="3" t="s">
        <v>1218</v>
      </c>
      <c r="B333" s="3" t="s">
        <v>910</v>
      </c>
      <c r="C333" s="3" t="s">
        <v>405</v>
      </c>
      <c r="D333" s="3" t="s">
        <v>619</v>
      </c>
      <c r="E333" s="3" t="s">
        <v>907</v>
      </c>
      <c r="F333" s="12">
        <v>0.26948448314612661</v>
      </c>
      <c r="G333" s="9"/>
    </row>
  </sheetData>
  <sortState xmlns:xlrd2="http://schemas.microsoft.com/office/spreadsheetml/2017/richdata2" ref="A2:F333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Immeubles</vt:lpstr>
      <vt:lpstr>Locaux</vt:lpstr>
      <vt:lpstr>Appartements</vt:lpstr>
      <vt:lpstr>Bulletin</vt:lpstr>
      <vt:lpstr>Locataires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Thomas Fischer</cp:lastModifiedBy>
  <cp:lastPrinted>2019-10-25T15:07:24Z</cp:lastPrinted>
  <dcterms:created xsi:type="dcterms:W3CDTF">2019-10-01T08:09:59Z</dcterms:created>
  <dcterms:modified xsi:type="dcterms:W3CDTF">2020-01-24T12:18:34Z</dcterms:modified>
</cp:coreProperties>
</file>